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mc:AlternateContent xmlns:mc="http://schemas.openxmlformats.org/markup-compatibility/2006">
    <mc:Choice Requires="x15">
      <x15ac:absPath xmlns:x15ac="http://schemas.microsoft.com/office/spreadsheetml/2010/11/ac" url="G:\ZfsL-Verwaltung\Reisekosten\"/>
    </mc:Choice>
  </mc:AlternateContent>
  <xr:revisionPtr revIDLastSave="0" documentId="13_ncr:1_{F5B344B8-56CB-4378-93AB-2AEFEEC9BA65}" xr6:coauthVersionLast="36" xr6:coauthVersionMax="36" xr10:uidLastSave="{00000000-0000-0000-0000-000000000000}"/>
  <bookViews>
    <workbookView xWindow="0" yWindow="0" windowWidth="23040" windowHeight="10500" xr2:uid="{00000000-000D-0000-FFFF-FFFF00000000}"/>
  </bookViews>
  <sheets>
    <sheet name="Tabelle 1" sheetId="1" r:id="rId1"/>
    <sheet name="Tabelle1" sheetId="2" r:id="rId2"/>
  </sheets>
  <definedNames>
    <definedName name="_xlnm.Print_Area" localSheetId="0">'Tabelle 1'!$A$1:$AD$81</definedName>
    <definedName name="Z_CAD6DEB5_0DEE_413E_8C35_B5E064FE60E0_.wvu.PrintTitles" localSheetId="0" hidden="1">'Tabelle 1'!$10:$11</definedName>
  </definedNames>
  <calcPr calcId="191029"/>
  <customWorkbookViews>
    <customWorkbookView name="Klammer, Rene - Persönliche Ansicht" guid="{08FF4E17-C406-414E-ADAD-264CCC5657C6}" mergeInterval="0" personalView="1" maximized="1" xWindow="-16" yWindow="-16" windowWidth="3872" windowHeight="2092" activeSheetId="1"/>
    <customWorkbookView name="Pakoglan, Hatice - Persönliche Ansicht" guid="{CAD6DEB5-0DEE-413E-8C35-B5E064FE60E0}"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5" i="1" l="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14" i="1"/>
  <c r="AA12" i="1"/>
  <c r="AA13" i="1" l="1"/>
  <c r="J47" i="1" l="1"/>
  <c r="W47" i="1" l="1"/>
  <c r="AA47" i="1"/>
  <c r="E45" i="1" l="1"/>
  <c r="T45" i="1" s="1"/>
  <c r="F45" i="1"/>
  <c r="AD45" i="1" s="1"/>
  <c r="U45" i="1" s="1"/>
  <c r="M45" i="1"/>
  <c r="AD47" i="1"/>
  <c r="U47" i="1" s="1"/>
  <c r="T47" i="1"/>
  <c r="E14" i="1"/>
  <c r="E46"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V45" i="1" l="1"/>
  <c r="W45" i="1" s="1"/>
  <c r="V47" i="1"/>
  <c r="M46"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47" i="1" l="1"/>
  <c r="AB45" i="1"/>
  <c r="M14" i="1"/>
  <c r="F39" i="1" l="1"/>
  <c r="AD39" i="1" s="1"/>
  <c r="U39" i="1" s="1"/>
  <c r="V39" i="1" s="1"/>
  <c r="W39" i="1" s="1"/>
  <c r="AB39" i="1" s="1"/>
  <c r="F40" i="1"/>
  <c r="F41" i="1"/>
  <c r="AD41" i="1" s="1"/>
  <c r="U41" i="1" s="1"/>
  <c r="V41" i="1" s="1"/>
  <c r="W41" i="1" s="1"/>
  <c r="AB41" i="1" s="1"/>
  <c r="T46" i="1" l="1"/>
  <c r="F46" i="1"/>
  <c r="AD46" i="1" s="1"/>
  <c r="U46" i="1" s="1"/>
  <c r="V46" i="1" l="1"/>
  <c r="W46" i="1" s="1"/>
  <c r="AB46" i="1" l="1"/>
  <c r="E13" i="1" l="1"/>
  <c r="T13" i="1" s="1"/>
  <c r="T14" i="1"/>
  <c r="T15" i="1"/>
  <c r="T16" i="1"/>
  <c r="T17" i="1"/>
  <c r="T18" i="1"/>
  <c r="T19" i="1"/>
  <c r="T20" i="1"/>
  <c r="T21" i="1"/>
  <c r="T22" i="1"/>
  <c r="T23" i="1"/>
  <c r="T24" i="1"/>
  <c r="T25" i="1"/>
  <c r="T26" i="1"/>
  <c r="T27" i="1"/>
  <c r="T28" i="1"/>
  <c r="T29" i="1"/>
  <c r="T30" i="1"/>
  <c r="T31" i="1"/>
  <c r="T32" i="1"/>
  <c r="T33" i="1"/>
  <c r="T34" i="1"/>
  <c r="T35" i="1"/>
  <c r="T36" i="1"/>
  <c r="T37" i="1"/>
  <c r="T38" i="1"/>
  <c r="T40" i="1"/>
  <c r="T42" i="1"/>
  <c r="T43" i="1"/>
  <c r="T44" i="1"/>
  <c r="M13" i="1"/>
  <c r="M12" i="1"/>
  <c r="F17" i="1"/>
  <c r="AD17" i="1" s="1"/>
  <c r="U17" i="1" s="1"/>
  <c r="F18" i="1"/>
  <c r="AD18" i="1" s="1"/>
  <c r="U18" i="1" s="1"/>
  <c r="F19" i="1"/>
  <c r="AD19" i="1" s="1"/>
  <c r="U19" i="1" s="1"/>
  <c r="F20" i="1"/>
  <c r="AD20" i="1" s="1"/>
  <c r="U20" i="1" s="1"/>
  <c r="F21" i="1"/>
  <c r="AD21" i="1" s="1"/>
  <c r="U21" i="1" s="1"/>
  <c r="F22" i="1"/>
  <c r="AD22" i="1" s="1"/>
  <c r="U22" i="1" s="1"/>
  <c r="F23" i="1"/>
  <c r="AD23" i="1" s="1"/>
  <c r="U23" i="1" s="1"/>
  <c r="F24" i="1"/>
  <c r="AD24" i="1" s="1"/>
  <c r="U24" i="1" s="1"/>
  <c r="F25" i="1"/>
  <c r="AD25" i="1" s="1"/>
  <c r="U25" i="1" s="1"/>
  <c r="F26" i="1"/>
  <c r="AD26" i="1" s="1"/>
  <c r="U26" i="1" s="1"/>
  <c r="F27" i="1"/>
  <c r="AD27" i="1" s="1"/>
  <c r="U27" i="1" s="1"/>
  <c r="F28" i="1"/>
  <c r="AD28" i="1" s="1"/>
  <c r="U28" i="1" s="1"/>
  <c r="F29" i="1"/>
  <c r="AD29" i="1" s="1"/>
  <c r="U29" i="1" s="1"/>
  <c r="F30" i="1"/>
  <c r="AD30" i="1" s="1"/>
  <c r="U30" i="1" s="1"/>
  <c r="F31" i="1"/>
  <c r="AD31" i="1" s="1"/>
  <c r="U31" i="1" s="1"/>
  <c r="F32" i="1"/>
  <c r="AD32" i="1" s="1"/>
  <c r="U32" i="1" s="1"/>
  <c r="F33" i="1"/>
  <c r="AD33" i="1" s="1"/>
  <c r="U33" i="1" s="1"/>
  <c r="F34" i="1"/>
  <c r="AD34" i="1" s="1"/>
  <c r="U34" i="1" s="1"/>
  <c r="F35" i="1"/>
  <c r="AD35" i="1" s="1"/>
  <c r="U35" i="1" s="1"/>
  <c r="F36" i="1"/>
  <c r="AD36" i="1" s="1"/>
  <c r="U36" i="1" s="1"/>
  <c r="F37" i="1"/>
  <c r="AD37" i="1" s="1"/>
  <c r="U37" i="1" s="1"/>
  <c r="F38" i="1"/>
  <c r="AD38" i="1" s="1"/>
  <c r="U38" i="1" s="1"/>
  <c r="AD40" i="1"/>
  <c r="U40" i="1" s="1"/>
  <c r="F42" i="1"/>
  <c r="AD42" i="1" s="1"/>
  <c r="U42" i="1" s="1"/>
  <c r="F43" i="1"/>
  <c r="AD43" i="1" s="1"/>
  <c r="U43" i="1" s="1"/>
  <c r="F44" i="1"/>
  <c r="AD44" i="1" s="1"/>
  <c r="U44" i="1" s="1"/>
  <c r="F13" i="1"/>
  <c r="AD13" i="1" s="1"/>
  <c r="F14" i="1"/>
  <c r="AD14" i="1" s="1"/>
  <c r="U14" i="1" s="1"/>
  <c r="F15" i="1"/>
  <c r="AD15" i="1" s="1"/>
  <c r="U15" i="1" s="1"/>
  <c r="F16" i="1"/>
  <c r="AD16" i="1" s="1"/>
  <c r="U16" i="1" s="1"/>
  <c r="E12" i="1"/>
  <c r="V38" i="1" l="1"/>
  <c r="W38" i="1" s="1"/>
  <c r="V40" i="1"/>
  <c r="W40" i="1" s="1"/>
  <c r="AB40" i="1" s="1"/>
  <c r="V28" i="1"/>
  <c r="V20" i="1"/>
  <c r="V43" i="1"/>
  <c r="V29" i="1"/>
  <c r="V21" i="1"/>
  <c r="V30" i="1"/>
  <c r="V22" i="1"/>
  <c r="V14" i="1"/>
  <c r="V27" i="1"/>
  <c r="V19" i="1"/>
  <c r="V37" i="1"/>
  <c r="V34" i="1"/>
  <c r="V26" i="1"/>
  <c r="V18" i="1"/>
  <c r="V44" i="1"/>
  <c r="V36" i="1"/>
  <c r="V33" i="1"/>
  <c r="V25" i="1"/>
  <c r="V17" i="1"/>
  <c r="V35" i="1"/>
  <c r="V32" i="1"/>
  <c r="V24" i="1"/>
  <c r="V16" i="1"/>
  <c r="V42" i="1"/>
  <c r="W42" i="1" s="1"/>
  <c r="AB42" i="1" s="1"/>
  <c r="V31" i="1"/>
  <c r="V23" i="1"/>
  <c r="V15" i="1"/>
  <c r="T12" i="1"/>
  <c r="W25" i="1" l="1"/>
  <c r="W27" i="1"/>
  <c r="W29" i="1"/>
  <c r="W36" i="1"/>
  <c r="W44" i="1"/>
  <c r="W43" i="1"/>
  <c r="W20" i="1"/>
  <c r="W33" i="1"/>
  <c r="W14" i="1"/>
  <c r="AC14" i="1" s="1"/>
  <c r="W32" i="1"/>
  <c r="W26" i="1"/>
  <c r="W22" i="1"/>
  <c r="W28" i="1"/>
  <c r="W19" i="1"/>
  <c r="W24" i="1"/>
  <c r="W15" i="1"/>
  <c r="W35" i="1"/>
  <c r="W34" i="1"/>
  <c r="W30" i="1"/>
  <c r="W31" i="1"/>
  <c r="W16" i="1"/>
  <c r="W18" i="1"/>
  <c r="W23" i="1"/>
  <c r="W17" i="1"/>
  <c r="W37" i="1"/>
  <c r="W21" i="1"/>
  <c r="U13" i="1"/>
  <c r="V13" i="1" s="1"/>
  <c r="W13" i="1" s="1"/>
  <c r="AB13" i="1" s="1"/>
  <c r="F12" i="1"/>
  <c r="AB37" i="1" l="1"/>
  <c r="AB31" i="1"/>
  <c r="AB32" i="1"/>
  <c r="AB35" i="1"/>
  <c r="AB36" i="1"/>
  <c r="AB15" i="1"/>
  <c r="AB23" i="1"/>
  <c r="AB24" i="1"/>
  <c r="AB20" i="1"/>
  <c r="AB29" i="1"/>
  <c r="AB21" i="1"/>
  <c r="AB26" i="1"/>
  <c r="AB34" i="1"/>
  <c r="AB14" i="1"/>
  <c r="AB17" i="1"/>
  <c r="AB33" i="1"/>
  <c r="AB18" i="1"/>
  <c r="AB19" i="1"/>
  <c r="AB43" i="1"/>
  <c r="AB27" i="1"/>
  <c r="AB22" i="1"/>
  <c r="AB30" i="1"/>
  <c r="AB38" i="1"/>
  <c r="AB16" i="1"/>
  <c r="AB28" i="1"/>
  <c r="AB44" i="1"/>
  <c r="AB25" i="1"/>
  <c r="AD12" i="1"/>
  <c r="U12" i="1" s="1"/>
  <c r="V12" i="1" s="1"/>
  <c r="W12" i="1" s="1"/>
  <c r="AB47" i="1" l="1"/>
  <c r="AB12" i="1"/>
  <c r="AC12" i="1"/>
  <c r="AC13" i="1" s="1"/>
  <c r="AC15" i="1" s="1"/>
  <c r="AC16" i="1" s="1"/>
  <c r="AC17" i="1" s="1"/>
  <c r="AC18" i="1" s="1"/>
  <c r="AC19" i="1" s="1"/>
  <c r="AC20" i="1" s="1"/>
  <c r="AC21" i="1" s="1"/>
  <c r="AC22" i="1" s="1"/>
  <c r="AC23" i="1" s="1"/>
  <c r="AC24" i="1" s="1"/>
  <c r="AC25" i="1" s="1"/>
  <c r="AC26" i="1" s="1"/>
  <c r="AC27" i="1" s="1"/>
  <c r="AC28" i="1" s="1"/>
  <c r="AC29" i="1" s="1"/>
  <c r="AC30" i="1" s="1"/>
  <c r="AC31" i="1" s="1"/>
  <c r="AC32" i="1" s="1"/>
  <c r="AC33" i="1" s="1"/>
  <c r="AC34" i="1" s="1"/>
  <c r="AC35" i="1" s="1"/>
  <c r="AC36" i="1" s="1"/>
  <c r="AC37" i="1" s="1"/>
  <c r="AC38" i="1" s="1"/>
  <c r="AC39" i="1" s="1"/>
  <c r="AC40" i="1" s="1"/>
  <c r="AC41" i="1" s="1"/>
  <c r="AC42" i="1" s="1"/>
  <c r="AC43" i="1" s="1"/>
  <c r="AC44" i="1" s="1"/>
  <c r="AC45" i="1" s="1"/>
  <c r="AC46" i="1" l="1"/>
  <c r="AC47" i="1" s="1"/>
</calcChain>
</file>

<file path=xl/sharedStrings.xml><?xml version="1.0" encoding="utf-8"?>
<sst xmlns="http://schemas.openxmlformats.org/spreadsheetml/2006/main" count="175" uniqueCount="98">
  <si>
    <t>PKW</t>
  </si>
  <si>
    <t>FA</t>
  </si>
  <si>
    <t>Betrag in €</t>
  </si>
  <si>
    <t>Wohnort:</t>
  </si>
  <si>
    <t>Geschäftspartner-Nr.:</t>
  </si>
  <si>
    <t>Summe fortlaufend</t>
  </si>
  <si>
    <t>DO</t>
  </si>
  <si>
    <t>Verpflegung</t>
  </si>
  <si>
    <t>Datum</t>
  </si>
  <si>
    <t>in Tagen</t>
  </si>
  <si>
    <t xml:space="preserve">Rückfahrt (=Ankunftszeit) </t>
  </si>
  <si>
    <t>Hinfahrt (=Abfahrtzeit)</t>
  </si>
  <si>
    <t>Unterkunft</t>
  </si>
  <si>
    <t>ja</t>
  </si>
  <si>
    <t>Frühstück</t>
  </si>
  <si>
    <t>Mittag</t>
  </si>
  <si>
    <t>Abend</t>
  </si>
  <si>
    <t>Tagegeld bei Übernachtung</t>
  </si>
  <si>
    <t>Tagegeld ohne Übernachtung</t>
  </si>
  <si>
    <t>MO</t>
  </si>
  <si>
    <t>UB Fr. Muster; EPG Hr. Muster; DB</t>
  </si>
  <si>
    <t>unentgeltliche Bereitstellung von</t>
  </si>
  <si>
    <t>KM der Mit-nahme</t>
  </si>
  <si>
    <t>in 
Std.</t>
  </si>
  <si>
    <t>Uhrzeit (hh:mm)</t>
  </si>
  <si>
    <t>Tagegeld, Aufwands-vergütung 
gemäß §6 LRKG</t>
  </si>
  <si>
    <t>Tagegeld, Aufwands-vergütung - Berechnung</t>
  </si>
  <si>
    <t>Mitnahmeentschädigung</t>
  </si>
  <si>
    <t xml:space="preserve">Name Antragsteller:in: </t>
  </si>
  <si>
    <t xml:space="preserve">Datum: </t>
  </si>
  <si>
    <t xml:space="preserve">FB </t>
  </si>
  <si>
    <t>WO</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</si>
  <si>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t>
  </si>
  <si>
    <t>Münster-WO</t>
  </si>
  <si>
    <t>FN1</t>
  </si>
  <si>
    <t>FN2</t>
  </si>
  <si>
    <t>FN3</t>
  </si>
  <si>
    <t>FN4</t>
  </si>
  <si>
    <t>Beförderungsmittel:</t>
  </si>
  <si>
    <t>Bahn</t>
  </si>
  <si>
    <t>Sonstiges</t>
  </si>
  <si>
    <t>bezahlte Klasse/n</t>
  </si>
  <si>
    <t>Nahverkehr</t>
  </si>
  <si>
    <t>Wurde die Reise mit einem Privataufenthalt verbunden?</t>
  </si>
  <si>
    <t>Ja</t>
  </si>
  <si>
    <t>Nein</t>
  </si>
  <si>
    <t>von</t>
  </si>
  <si>
    <t>wenn ja,</t>
  </si>
  <si>
    <t>Datum:</t>
  </si>
  <si>
    <t>Uhrzeit:</t>
  </si>
  <si>
    <t>bis</t>
  </si>
  <si>
    <t>FA=Fahrrad; MO=Motorrad/E-Bike; PKW=Privatkraftwagen</t>
  </si>
  <si>
    <t xml:space="preserve">Sonstiges: </t>
  </si>
  <si>
    <t xml:space="preserve">Bei Taxinutzung Start- und Zielort sowie Uhrzeit der Abfahrt ergänzen: </t>
  </si>
  <si>
    <t>---</t>
  </si>
  <si>
    <t>Ggf. weitere Erläuterungen: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</si>
  <si>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</si>
  <si>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Schwerbehinderung (Kennzeichen G, aG, GI, BI, TbI oder H)</t>
  </si>
  <si>
    <t>bitte</t>
  </si>
  <si>
    <t>ankreuzen</t>
  </si>
  <si>
    <t>¨</t>
  </si>
  <si>
    <t>*) Gem. LRKG ist die Nutzung höherer Klassen, von Mietwagen und die Taxinutzung immer schriftlich zu begründen
(Angaben dienstlicher/zwingender persönlicher Gründe). Begründung:</t>
  </si>
  <si>
    <t>Mietwagen*)</t>
  </si>
  <si>
    <t>Taxi*)</t>
  </si>
  <si>
    <r>
      <rPr>
        <b/>
        <sz val="11"/>
        <color theme="1"/>
        <rFont val="Calibri"/>
        <family val="2"/>
        <scheme val="minor"/>
      </rPr>
      <t xml:space="preserve">LRKG § 6
Tagegeld, Aufwandsvergütung (z. K. da in der Tabelle bereits berücksichtigt)
</t>
    </r>
    <r>
      <rPr>
        <sz val="11"/>
        <color theme="1"/>
        <rFont val="Calibri"/>
        <family val="2"/>
        <scheme val="minor"/>
      </rPr>
      <t>(1) Die Höhe des Tagegeldes für Mehraufwendungen für Verpflegung beträgt für jeden Kalendertag bei Abwesenheitszeiten
1. von 24 Stunden 24 Euro,
2. von weniger als 24 Stunden, aber mehr als 11 Stunden 12 Euro und
3. von mehr als 8 bis 11 Stunden 6 Euro.
Bei mehreren Dienstreisen an einem Kalendertag sind die Abwesenheitszeiten an diesem Tag zusammenzurechnen. Eine Dienstreise, die an einem Kalendertag beginnt und am nachfolgenden Kalendertag endet, ohne dass eine Übernachtung stattfindet, ist mit der gesamten Abwesenheitsdauer dem Kalendertag der überwiegenden Abwesenheit zuzurechnen. Für den An- und Abreisetag beträgt das Tagegeld, wenn der Dienstreisende an diesem, einem anschließenden oder vorhergehenden Tag außerhalb seiner Wohnung übernachtet, ohne Rücksicht auf die Abwesenheitszeit jeweils 12 Euro.
(2) Wird den Dienstreisenden ihres Amtes wegen unentgeltlich Verpflegung zur Verfügung gestellt, ist unabhängig von der tatsächlichen Inanspruchnahme das Tagegeld
1. für das Frühstück um 20 Prozent und
2. für das Mittag- und Abendessen um jeweils 40 Prozent
des Tagegeldes für einen vollen Kalendertag zu kürzen. Die Kürzung ist auch vorzunehmen, wenn von dritter Seite Verpflegung bereitgestellt wird und das Entgelt hierfür in den erstattbaren Fahr- oder Nebenkosten enthalten ist.</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</si>
  <si>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</si>
  <si>
    <r>
      <rPr>
        <b/>
        <sz val="11"/>
        <color theme="1"/>
        <rFont val="Calibri"/>
        <family val="2"/>
        <scheme val="minor"/>
      </rPr>
      <t xml:space="preserve">nein
</t>
    </r>
    <r>
      <rPr>
        <b/>
        <sz val="8"/>
        <color theme="1"/>
        <rFont val="Calibri"/>
        <family val="2"/>
        <scheme val="minor"/>
      </rPr>
      <t xml:space="preserve">(ab 20 EUR </t>
    </r>
    <r>
      <rPr>
        <b/>
        <sz val="8"/>
        <color rgb="FFFF0000"/>
        <rFont val="Calibri"/>
        <family val="2"/>
        <scheme val="minor"/>
      </rPr>
      <t>Nachweis der Notwendigkeit erforderlich</t>
    </r>
    <r>
      <rPr>
        <b/>
        <sz val="8"/>
        <color theme="1"/>
        <rFont val="Calibri"/>
        <family val="2"/>
        <scheme val="minor"/>
      </rPr>
      <t>)</t>
    </r>
  </si>
  <si>
    <t>Nutzung erster Klasse aufgrund Dauer Bahnfahrt von mind. 2 Std. (einfache Strecke)</t>
  </si>
  <si>
    <t>Summe</t>
  </si>
  <si>
    <r>
      <rPr>
        <b/>
        <sz val="9"/>
        <color theme="1"/>
        <rFont val="Calibri"/>
        <family val="2"/>
        <scheme val="minor"/>
      </rPr>
      <t>Personen-
anzahl
oder Gepäck</t>
    </r>
    <r>
      <rPr>
        <b/>
        <sz val="10"/>
        <color theme="1"/>
        <rFont val="Calibri"/>
        <family val="2"/>
        <scheme val="minor"/>
      </rPr>
      <t xml:space="preserve">
(&gt;40 kg)</t>
    </r>
  </si>
  <si>
    <t xml:space="preserve">Antrag auf Erstattung von Reisekosten für Lehrkräfte in ihrer Tätigkeit als Seminarausbilder:in im Regierungsbezirk Köln                                                      </t>
  </si>
  <si>
    <t xml:space="preserve"> Eingangsdatum Verwaltung:                        </t>
  </si>
  <si>
    <t>Rechnerisch richtig:</t>
  </si>
  <si>
    <t>Die grau unterlegten Beispiele zeigen eine Dienstreise mit mehreren Stationen, bei der eine Person teilweise mitgenommen wurde, sowie den Ausnahmefall einer Dienstreise mit Übernachtung (hier privat). 
Bitte beachten Sie, dass beim Start der Dienstreise entweder der Wohnort oder der Dienstort anzugeben ist, je nachdem, welche Strecke zum Ziel der Dienstreise kürzer ist.</t>
  </si>
  <si>
    <r>
      <t xml:space="preserve">Schule A - Schule B - ZfsL - WO </t>
    </r>
    <r>
      <rPr>
        <b/>
        <i/>
        <sz val="9"/>
        <color theme="1"/>
        <rFont val="Calibri"/>
        <family val="2"/>
        <scheme val="minor"/>
      </rPr>
      <t>(Ort ausreichend, keine Straße)</t>
    </r>
  </si>
  <si>
    <t>Grund:</t>
  </si>
  <si>
    <t>Für den Fall, dass Mehrkilometer notwendig waren,  z. B. wegen Stau, Baustelle,  Sperrung, bitte die folgenden Daten angeben:</t>
  </si>
  <si>
    <t>FN5</t>
  </si>
  <si>
    <r>
      <t xml:space="preserve">APG=Ausbildungsplanungsgespräch; AG=Arbeitskreis; B=Beratung; DB=Dienstbesprechung; EPG=Eingangs- und Perspektgespräch; FB=Fortbildung;
PS=Praxissemester; SV=Seminarveranstaltung (Kern-oder Fachseminar); UB=Unterrichtsbesuch - </t>
    </r>
    <r>
      <rPr>
        <b/>
        <sz val="11"/>
        <color theme="1"/>
        <rFont val="Calibri"/>
        <family val="2"/>
        <scheme val="minor"/>
      </rPr>
      <t>Bitte Namen des/der LAA eintragen!</t>
    </r>
  </si>
  <si>
    <r>
      <t xml:space="preserve">Dauer </t>
    </r>
    <r>
      <rPr>
        <b/>
        <sz val="14"/>
        <color rgb="FFFF0000"/>
        <rFont val="Calibri"/>
        <family val="2"/>
        <scheme val="minor"/>
      </rPr>
      <t xml:space="preserve">(FN2) </t>
    </r>
  </si>
  <si>
    <r>
      <rPr>
        <b/>
        <sz val="14"/>
        <color theme="1"/>
        <rFont val="Calibri"/>
        <family val="2"/>
        <scheme val="minor"/>
      </rPr>
      <t xml:space="preserve">Art
</t>
    </r>
    <r>
      <rPr>
        <b/>
        <sz val="14"/>
        <color rgb="FFFF0000"/>
        <rFont val="Calibri"/>
        <family val="2"/>
        <scheme val="minor"/>
      </rPr>
      <t>(FN3)</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</si>
  <si>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FN6</t>
  </si>
  <si>
    <r>
      <t xml:space="preserve">Dienstort </t>
    </r>
    <r>
      <rPr>
        <b/>
        <sz val="14"/>
        <color rgb="FFFF0000"/>
        <rFont val="Calibri"/>
        <family val="2"/>
        <scheme val="minor"/>
      </rPr>
      <t>(FN1)</t>
    </r>
    <r>
      <rPr>
        <b/>
        <sz val="11"/>
        <color theme="1"/>
        <rFont val="Calibri"/>
        <family val="2"/>
        <scheme val="minor"/>
      </rPr>
      <t>:</t>
    </r>
  </si>
  <si>
    <r>
      <t xml:space="preserve">Ziele
</t>
    </r>
    <r>
      <rPr>
        <b/>
        <sz val="14"/>
        <color rgb="FFFF0000"/>
        <rFont val="Calibri"/>
        <family val="2"/>
        <scheme val="minor"/>
      </rPr>
      <t>(FN2)</t>
    </r>
    <r>
      <rPr>
        <b/>
        <sz val="14"/>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</si>
  <si>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r>
      <t xml:space="preserve">Als </t>
    </r>
    <r>
      <rPr>
        <b/>
        <sz val="11"/>
        <color theme="1"/>
        <rFont val="Calibri"/>
        <family val="2"/>
        <scheme val="minor"/>
      </rPr>
      <t>Dienstort</t>
    </r>
    <r>
      <rPr>
        <sz val="11"/>
        <color theme="1"/>
        <rFont val="Calibri"/>
        <family val="2"/>
        <scheme val="minor"/>
      </rPr>
      <t xml:space="preserve"> ist die Adresse Ihrer </t>
    </r>
    <r>
      <rPr>
        <b/>
        <sz val="11"/>
        <color theme="1"/>
        <rFont val="Calibri"/>
        <family val="2"/>
        <scheme val="minor"/>
      </rPr>
      <t>Schule</t>
    </r>
    <r>
      <rPr>
        <sz val="11"/>
        <color theme="1"/>
        <rFont val="Calibri"/>
        <family val="2"/>
        <scheme val="minor"/>
      </rPr>
      <t xml:space="preserve"> nur dann einzutragen, wenn Sie im Abrechnungszeitraum dort </t>
    </r>
    <r>
      <rPr>
        <b/>
        <sz val="11"/>
        <color theme="1"/>
        <rFont val="Calibri"/>
        <family val="2"/>
        <scheme val="minor"/>
      </rPr>
      <t>unterrichtet</t>
    </r>
    <r>
      <rPr>
        <sz val="11"/>
        <color theme="1"/>
        <rFont val="Calibri"/>
        <family val="2"/>
        <scheme val="minor"/>
      </rPr>
      <t xml:space="preserve"> haben. Andernfalls wechselt Ihr </t>
    </r>
    <r>
      <rPr>
        <b/>
        <sz val="11"/>
        <color theme="1"/>
        <rFont val="Calibri"/>
        <family val="2"/>
        <scheme val="minor"/>
      </rPr>
      <t>Dienstort</t>
    </r>
    <r>
      <rPr>
        <sz val="11"/>
        <color theme="1"/>
        <rFont val="Calibri"/>
        <family val="2"/>
        <scheme val="minor"/>
      </rPr>
      <t xml:space="preserve"> an Ihr (Stamm-)</t>
    </r>
    <r>
      <rPr>
        <b/>
        <sz val="11"/>
        <color theme="1"/>
        <rFont val="Calibri"/>
        <family val="2"/>
        <scheme val="minor"/>
      </rPr>
      <t>ZfsL</t>
    </r>
    <r>
      <rPr>
        <sz val="11"/>
        <color theme="1"/>
        <rFont val="Calibri"/>
        <family val="2"/>
        <scheme val="minor"/>
      </rPr>
      <t xml:space="preserve">. Fahrten vom Wohnort zum (Stamm-)ZfsL sind dann nicht mehr als Reisekosten abrechenbar.  </t>
    </r>
  </si>
  <si>
    <r>
      <t xml:space="preserve">km </t>
    </r>
    <r>
      <rPr>
        <b/>
        <sz val="12"/>
        <color rgb="FFFF0000"/>
        <rFont val="Calibri"/>
        <family val="2"/>
        <scheme val="minor"/>
      </rPr>
      <t>(FN4)</t>
    </r>
  </si>
  <si>
    <r>
      <rPr>
        <b/>
        <sz val="12"/>
        <rFont val="Calibri"/>
        <family val="2"/>
        <scheme val="minor"/>
      </rPr>
      <t>Fahr-
zeug</t>
    </r>
    <r>
      <rPr>
        <b/>
        <sz val="14"/>
        <color theme="1"/>
        <rFont val="Calibri"/>
        <family val="2"/>
        <scheme val="minor"/>
      </rPr>
      <t xml:space="preserve">
</t>
    </r>
    <r>
      <rPr>
        <b/>
        <sz val="12"/>
        <color rgb="FFFF0000"/>
        <rFont val="Calibri"/>
        <family val="2"/>
        <scheme val="minor"/>
      </rPr>
      <t>(FN5)</t>
    </r>
  </si>
  <si>
    <r>
      <t xml:space="preserve">ÖPNV
in € 
</t>
    </r>
    <r>
      <rPr>
        <b/>
        <sz val="12"/>
        <color rgb="FFFF0000"/>
        <rFont val="Calibri"/>
        <family val="2"/>
        <scheme val="minor"/>
      </rPr>
      <t xml:space="preserve">(FN6)    </t>
    </r>
  </si>
  <si>
    <r>
      <t>Sollten Sie mit den vorhanden Zeilen nicht auskommen, nutzen Sie bitte eine zweite Datei mit dem (fast) gleichen Namen, z. B. "RK-Antrag-Max_Muster-23-02-25</t>
    </r>
    <r>
      <rPr>
        <b/>
        <sz val="12"/>
        <color rgb="FFFF0000"/>
        <rFont val="Calibri"/>
        <family val="2"/>
        <scheme val="minor"/>
      </rPr>
      <t>a</t>
    </r>
    <r>
      <rPr>
        <b/>
        <sz val="12"/>
        <color theme="1"/>
        <rFont val="Calibri"/>
        <family val="2"/>
        <scheme val="minor"/>
      </rPr>
      <t>"
Die Zellen der Tabelle haben teilweise einen Schreibschutz und sind von Ihnen nicht zu bearbeiten.</t>
    </r>
  </si>
  <si>
    <t>nur vom ZFSL auszufüllen</t>
  </si>
  <si>
    <t xml:space="preserve"> </t>
  </si>
  <si>
    <r>
      <t xml:space="preserve">Start
DO: Dienstort
WO: Wohnort
</t>
    </r>
    <r>
      <rPr>
        <b/>
        <u/>
        <sz val="10"/>
        <color theme="1"/>
        <rFont val="Calibri"/>
        <family val="2"/>
        <scheme val="minor"/>
      </rPr>
      <t>kürzeste Strecke</t>
    </r>
  </si>
  <si>
    <r>
      <t xml:space="preserve">Unterschrift:
</t>
    </r>
    <r>
      <rPr>
        <b/>
        <sz val="8"/>
        <color rgb="FFFF0000"/>
        <rFont val="Calibri"/>
        <family val="2"/>
        <scheme val="minor"/>
      </rPr>
      <t>(Scan der Unterschrift hier einfügen)</t>
    </r>
  </si>
  <si>
    <t>siehe FN7</t>
  </si>
  <si>
    <t>FN7</t>
  </si>
  <si>
    <t>Hinweise zu Start/Ziel:</t>
  </si>
  <si>
    <t>IBAN :</t>
  </si>
  <si>
    <r>
      <t xml:space="preserve">IBAN </t>
    </r>
    <r>
      <rPr>
        <b/>
        <sz val="11"/>
        <color rgb="FFFF0000"/>
        <rFont val="Calibri"/>
        <family val="2"/>
        <scheme val="minor"/>
      </rPr>
      <t xml:space="preserve">(nur bei Änderung) </t>
    </r>
    <r>
      <rPr>
        <b/>
        <sz val="11"/>
        <color theme="1"/>
        <rFont val="Calibri"/>
        <family val="2"/>
        <scheme val="minor"/>
      </rPr>
      <t>gültig 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</si>
</sst>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7"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11"/>
      <color theme="1"/>
      <name val="Wingdings"/>
      <charset val="2"/>
    </font>
    <font>
      <b/>
      <sz val="9"/>
      <color rgb="FFFF0000"/>
      <name val="Calibri"/>
      <family val="2"/>
      <scheme val="minor"/>
    </font>
    <font>
      <b/>
      <sz val="8"/>
      <color rgb="FFFF0000"/>
      <name val="Calibri"/>
      <family val="2"/>
      <scheme val="minor"/>
    </font>
    <font>
      <b/>
      <sz val="11"/>
      <name val="Calibri"/>
      <family val="2"/>
      <scheme val="minor"/>
    </font>
    <font>
      <b/>
      <i/>
      <sz val="9"/>
      <color theme="1"/>
      <name val="Calibri"/>
      <family val="2"/>
      <scheme val="minor"/>
    </font>
    <font>
      <b/>
      <u/>
      <sz val="10"/>
      <color theme="1"/>
      <name val="Calibri"/>
      <family val="2"/>
      <scheme val="minor"/>
    </font>
    <font>
      <b/>
      <sz val="16"/>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65">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lignment vertical="top" wrapText="1"/>
    </xf>
    <xf numFmtId="0" fontId="2" fillId="0" borderId="0" xfId="0" applyFont="1" applyAlignment="1">
      <alignment vertical="top" wrapText="1"/>
    </xf>
    <xf numFmtId="165" fontId="0" fillId="0" borderId="1" xfId="0" applyNumberFormat="1" applyBorder="1" applyAlignment="1" applyProtection="1">
      <alignment vertical="top" wrapText="1"/>
      <protection locked="0"/>
    </xf>
    <xf numFmtId="167" fontId="0" fillId="0" borderId="1" xfId="0" applyNumberFormat="1" applyBorder="1" applyAlignment="1" applyProtection="1">
      <alignment vertical="top" wrapText="1"/>
      <protection locked="0"/>
    </xf>
    <xf numFmtId="3" fontId="0" fillId="0" borderId="1" xfId="0" applyNumberFormat="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Border="1" applyAlignment="1" applyProtection="1">
      <alignment vertical="top" wrapText="1"/>
      <protection locked="0"/>
    </xf>
    <xf numFmtId="0" fontId="0" fillId="0" borderId="0" xfId="0" applyAlignment="1">
      <alignment vertical="top"/>
    </xf>
    <xf numFmtId="1" fontId="0" fillId="0" borderId="1" xfId="0" applyNumberFormat="1" applyBorder="1" applyAlignment="1">
      <alignment vertical="top" wrapText="1"/>
    </xf>
    <xf numFmtId="166" fontId="5" fillId="0" borderId="1" xfId="0" applyNumberFormat="1" applyFont="1" applyBorder="1" applyAlignment="1">
      <alignment vertical="top" wrapText="1"/>
    </xf>
    <xf numFmtId="166" fontId="5" fillId="2" borderId="1" xfId="0" applyNumberFormat="1" applyFont="1" applyFill="1" applyBorder="1" applyAlignment="1">
      <alignment vertical="top" wrapText="1"/>
    </xf>
    <xf numFmtId="167" fontId="0" fillId="2" borderId="1" xfId="0" applyNumberFormat="1" applyFill="1" applyBorder="1" applyAlignment="1">
      <alignment vertical="top" wrapText="1"/>
    </xf>
    <xf numFmtId="165" fontId="0" fillId="2" borderId="1" xfId="0" applyNumberFormat="1" applyFill="1" applyBorder="1" applyAlignment="1">
      <alignment vertical="top" wrapText="1"/>
    </xf>
    <xf numFmtId="20" fontId="0" fillId="0" borderId="0" xfId="0" applyNumberFormat="1" applyAlignment="1">
      <alignment vertical="top"/>
    </xf>
    <xf numFmtId="2" fontId="0" fillId="0" borderId="0" xfId="0" applyNumberFormat="1" applyAlignment="1">
      <alignment vertical="top"/>
    </xf>
    <xf numFmtId="165" fontId="0" fillId="0" borderId="0" xfId="0" applyNumberFormat="1" applyAlignment="1">
      <alignment vertical="top"/>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0" fillId="0" borderId="11" xfId="0" applyBorder="1" applyAlignment="1">
      <alignment vertical="top" wrapText="1"/>
    </xf>
    <xf numFmtId="0" fontId="0" fillId="0" borderId="3" xfId="0" applyBorder="1" applyAlignment="1">
      <alignment vertical="top" wrapText="1"/>
    </xf>
    <xf numFmtId="166" fontId="5" fillId="5" borderId="1" xfId="0" applyNumberFormat="1" applyFont="1" applyFill="1" applyBorder="1" applyAlignment="1">
      <alignment vertical="top" wrapText="1"/>
    </xf>
    <xf numFmtId="0" fontId="1" fillId="5" borderId="8" xfId="0" applyFont="1" applyFill="1" applyBorder="1" applyAlignment="1">
      <alignment horizontal="left" vertical="top" wrapText="1"/>
    </xf>
    <xf numFmtId="164" fontId="0" fillId="3" borderId="2" xfId="0" applyNumberFormat="1" applyFill="1" applyBorder="1" applyAlignment="1" applyProtection="1">
      <alignment horizontal="left" vertical="center" wrapText="1"/>
      <protection locked="0"/>
    </xf>
    <xf numFmtId="0" fontId="1" fillId="5" borderId="1" xfId="0" applyFont="1" applyFill="1" applyBorder="1" applyAlignment="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1" fillId="0" borderId="0" xfId="0" applyFont="1"/>
    <xf numFmtId="0" fontId="1" fillId="0" borderId="0" xfId="0" applyFont="1" applyAlignment="1" applyProtection="1">
      <alignment horizontal="left" vertical="top" wrapText="1"/>
      <protection locked="0"/>
    </xf>
    <xf numFmtId="0" fontId="0" fillId="0" borderId="0" xfId="0" applyAlignment="1" applyProtection="1">
      <alignment horizontal="center"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right" vertical="top" wrapText="1"/>
      <protection locked="0"/>
    </xf>
    <xf numFmtId="0" fontId="0" fillId="0" borderId="15" xfId="0" applyBorder="1" applyAlignment="1" applyProtection="1">
      <alignment vertical="top"/>
      <protection locked="0"/>
    </xf>
    <xf numFmtId="0" fontId="1" fillId="0" borderId="0" xfId="0" applyFont="1" applyAlignment="1">
      <alignment vertical="top" wrapText="1"/>
    </xf>
    <xf numFmtId="0" fontId="1" fillId="0" borderId="1" xfId="0" applyFont="1" applyBorder="1" applyAlignment="1">
      <alignment vertical="top"/>
    </xf>
    <xf numFmtId="0" fontId="0" fillId="0" borderId="1" xfId="0" quotePrefix="1" applyBorder="1" applyAlignment="1">
      <alignment horizontal="center" vertical="top" wrapText="1"/>
    </xf>
    <xf numFmtId="0" fontId="17" fillId="0" borderId="1" xfId="0" applyFont="1" applyBorder="1" applyAlignment="1">
      <alignment vertical="top" wrapText="1"/>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14" fillId="0" borderId="0" xfId="0" applyFont="1" applyAlignment="1">
      <alignment vertical="top"/>
    </xf>
    <xf numFmtId="0" fontId="14" fillId="0" borderId="0" xfId="0" applyFont="1" applyAlignment="1" applyProtection="1">
      <alignment vertical="top"/>
      <protection locked="0"/>
    </xf>
    <xf numFmtId="0" fontId="20" fillId="0" borderId="5" xfId="0" applyFont="1" applyBorder="1" applyAlignment="1" applyProtection="1">
      <alignment horizontal="right" vertical="top"/>
      <protection locked="0"/>
    </xf>
    <xf numFmtId="0" fontId="20" fillId="0" borderId="1" xfId="0" applyFont="1" applyBorder="1" applyAlignment="1" applyProtection="1">
      <alignment horizontal="right" vertical="top"/>
      <protection locked="0"/>
    </xf>
    <xf numFmtId="0" fontId="17"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7" fillId="0" borderId="1" xfId="0" applyFont="1" applyBorder="1" applyAlignment="1">
      <alignment horizontal="left" vertical="top" wrapText="1"/>
    </xf>
    <xf numFmtId="0" fontId="13" fillId="0" borderId="0" xfId="0" applyFont="1" applyAlignment="1">
      <alignment horizontal="left" vertical="top"/>
    </xf>
    <xf numFmtId="0" fontId="1" fillId="0" borderId="14" xfId="0" applyFont="1" applyBorder="1" applyAlignment="1">
      <alignment horizontal="center" vertical="center" wrapText="1"/>
    </xf>
    <xf numFmtId="0" fontId="0" fillId="0" borderId="0" xfId="0" applyAlignment="1" applyProtection="1">
      <alignment horizontal="center" vertical="top"/>
      <protection locked="0"/>
    </xf>
    <xf numFmtId="0" fontId="0" fillId="0" borderId="11" xfId="0" applyBorder="1" applyAlignment="1">
      <alignment horizontal="center" vertical="top" wrapText="1"/>
    </xf>
    <xf numFmtId="0" fontId="13" fillId="0" borderId="0" xfId="0" applyFont="1" applyAlignment="1">
      <alignment horizontal="center" vertical="top"/>
    </xf>
    <xf numFmtId="0" fontId="0" fillId="0" borderId="0" xfId="0" applyAlignment="1">
      <alignment horizontal="center" vertical="top"/>
    </xf>
    <xf numFmtId="0" fontId="17" fillId="0" borderId="0" xfId="0" applyFont="1" applyAlignment="1">
      <alignment horizontal="center" vertical="top" wrapText="1"/>
    </xf>
    <xf numFmtId="0" fontId="0" fillId="0" borderId="3" xfId="0" applyBorder="1" applyAlignment="1" applyProtection="1">
      <alignment vertical="top"/>
      <protection locked="0"/>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5" xfId="0" applyFont="1" applyBorder="1" applyAlignment="1">
      <alignment horizontal="center" vertical="center" textRotation="90" wrapText="1"/>
    </xf>
    <xf numFmtId="0" fontId="1" fillId="0" borderId="14" xfId="0" applyFont="1" applyBorder="1" applyAlignment="1">
      <alignment horizontal="center" vertical="top" wrapText="1"/>
    </xf>
    <xf numFmtId="0" fontId="3" fillId="0" borderId="14" xfId="0" applyFont="1" applyBorder="1" applyAlignment="1">
      <alignment horizontal="center" vertical="top" wrapText="1"/>
    </xf>
    <xf numFmtId="0" fontId="4" fillId="0" borderId="15" xfId="0" applyFont="1" applyBorder="1" applyAlignment="1">
      <alignment horizontal="center" vertical="top" wrapText="1"/>
    </xf>
    <xf numFmtId="164" fontId="0" fillId="0" borderId="5" xfId="0" applyNumberFormat="1" applyBorder="1" applyAlignment="1" applyProtection="1">
      <alignment vertical="top" wrapText="1"/>
      <protection locked="0"/>
    </xf>
    <xf numFmtId="165" fontId="0" fillId="0" borderId="5" xfId="0" applyNumberFormat="1" applyBorder="1" applyAlignment="1" applyProtection="1">
      <alignment vertical="top" wrapText="1"/>
      <protection locked="0"/>
    </xf>
    <xf numFmtId="1" fontId="0" fillId="2" borderId="5" xfId="0" applyNumberFormat="1" applyFill="1" applyBorder="1" applyAlignment="1">
      <alignment horizontal="center" vertical="top" wrapText="1"/>
    </xf>
    <xf numFmtId="165" fontId="0" fillId="2" borderId="5" xfId="0" applyNumberFormat="1" applyFill="1" applyBorder="1" applyAlignment="1">
      <alignment vertical="top" wrapText="1"/>
    </xf>
    <xf numFmtId="0" fontId="0" fillId="0" borderId="9" xfId="0" applyBorder="1" applyAlignment="1" applyProtection="1">
      <alignment vertical="top" wrapText="1"/>
      <protection locked="0"/>
    </xf>
    <xf numFmtId="0" fontId="0" fillId="4" borderId="5" xfId="0" applyFill="1" applyBorder="1" applyAlignment="1" applyProtection="1">
      <alignment horizontal="center" vertical="center" wrapText="1"/>
      <protection locked="0"/>
    </xf>
    <xf numFmtId="167" fontId="0" fillId="0" borderId="5" xfId="0" applyNumberFormat="1" applyBorder="1" applyAlignment="1" applyProtection="1">
      <alignment vertical="top" wrapText="1"/>
      <protection locked="0"/>
    </xf>
    <xf numFmtId="3" fontId="0" fillId="0" borderId="5" xfId="0" applyNumberFormat="1" applyBorder="1" applyAlignment="1" applyProtection="1">
      <alignment vertical="top" wrapText="1"/>
      <protection locked="0"/>
    </xf>
    <xf numFmtId="1" fontId="0" fillId="0" borderId="5" xfId="0" applyNumberFormat="1" applyBorder="1" applyAlignment="1">
      <alignment vertical="top" wrapText="1"/>
    </xf>
    <xf numFmtId="166" fontId="5" fillId="0" borderId="5" xfId="0" applyNumberFormat="1" applyFont="1" applyBorder="1" applyAlignment="1">
      <alignment vertical="top" wrapText="1"/>
    </xf>
    <xf numFmtId="166" fontId="5" fillId="2" borderId="5" xfId="0" applyNumberFormat="1" applyFont="1" applyFill="1" applyBorder="1" applyAlignment="1">
      <alignment vertical="top" wrapText="1"/>
    </xf>
    <xf numFmtId="3" fontId="0" fillId="0" borderId="5" xfId="0" applyNumberFormat="1" applyBorder="1" applyAlignment="1" applyProtection="1">
      <alignment horizontal="center" vertical="top" wrapText="1"/>
      <protection locked="0"/>
    </xf>
    <xf numFmtId="166" fontId="5" fillId="2" borderId="8" xfId="0" applyNumberFormat="1" applyFont="1" applyFill="1" applyBorder="1" applyAlignment="1">
      <alignment vertical="top" wrapText="1"/>
    </xf>
    <xf numFmtId="164" fontId="10" fillId="5" borderId="16" xfId="0" applyNumberFormat="1" applyFont="1" applyFill="1" applyBorder="1" applyAlignment="1">
      <alignment vertical="top" wrapText="1"/>
    </xf>
    <xf numFmtId="165" fontId="10" fillId="5" borderId="17" xfId="0" applyNumberFormat="1" applyFont="1" applyFill="1" applyBorder="1" applyAlignment="1">
      <alignment vertical="top" wrapText="1"/>
    </xf>
    <xf numFmtId="164" fontId="10" fillId="5" borderId="17" xfId="0" applyNumberFormat="1" applyFont="1" applyFill="1" applyBorder="1" applyAlignment="1">
      <alignment vertical="top" wrapText="1"/>
    </xf>
    <xf numFmtId="1" fontId="10" fillId="5" borderId="17" xfId="0" applyNumberFormat="1" applyFont="1" applyFill="1" applyBorder="1" applyAlignment="1">
      <alignment horizontal="center" vertical="top" wrapText="1"/>
    </xf>
    <xf numFmtId="165" fontId="10" fillId="5" borderId="17" xfId="0" applyNumberFormat="1" applyFont="1" applyFill="1" applyBorder="1" applyAlignment="1">
      <alignment horizontal="center" vertical="top" wrapText="1"/>
    </xf>
    <xf numFmtId="165" fontId="10" fillId="5" borderId="18" xfId="0" applyNumberFormat="1" applyFont="1" applyFill="1" applyBorder="1" applyAlignment="1">
      <alignment vertical="top" wrapText="1"/>
    </xf>
    <xf numFmtId="1" fontId="10" fillId="5" borderId="17" xfId="0" applyNumberFormat="1" applyFont="1" applyFill="1" applyBorder="1" applyAlignment="1">
      <alignment vertical="top" wrapText="1"/>
    </xf>
    <xf numFmtId="0" fontId="10" fillId="5" borderId="17" xfId="0" applyFont="1" applyFill="1" applyBorder="1" applyAlignment="1">
      <alignment horizontal="center" vertical="center" wrapText="1"/>
    </xf>
    <xf numFmtId="167" fontId="10" fillId="5" borderId="17" xfId="0" applyNumberFormat="1" applyFont="1" applyFill="1" applyBorder="1" applyAlignment="1">
      <alignment vertical="top" wrapText="1"/>
    </xf>
    <xf numFmtId="3" fontId="10" fillId="5" borderId="17" xfId="0" applyNumberFormat="1" applyFont="1" applyFill="1" applyBorder="1" applyAlignment="1">
      <alignment vertical="top" wrapText="1"/>
    </xf>
    <xf numFmtId="166" fontId="11" fillId="5" borderId="17" xfId="0" applyNumberFormat="1" applyFont="1" applyFill="1" applyBorder="1" applyAlignment="1">
      <alignment vertical="top" wrapText="1"/>
    </xf>
    <xf numFmtId="3" fontId="10" fillId="5" borderId="17" xfId="0" applyNumberFormat="1" applyFont="1" applyFill="1" applyBorder="1" applyAlignment="1">
      <alignment horizontal="center" vertical="top" wrapText="1"/>
    </xf>
    <xf numFmtId="166" fontId="11" fillId="5" borderId="19" xfId="0" applyNumberFormat="1" applyFont="1" applyFill="1" applyBorder="1" applyAlignment="1">
      <alignment vertical="top" wrapText="1"/>
    </xf>
    <xf numFmtId="166" fontId="12" fillId="5" borderId="17" xfId="0" applyNumberFormat="1" applyFont="1" applyFill="1" applyBorder="1" applyAlignment="1">
      <alignment vertical="top" wrapText="1"/>
    </xf>
    <xf numFmtId="166" fontId="12" fillId="5" borderId="20" xfId="0" applyNumberFormat="1" applyFont="1" applyFill="1" applyBorder="1" applyAlignment="1">
      <alignment vertical="top" wrapText="1"/>
    </xf>
    <xf numFmtId="166" fontId="12" fillId="5" borderId="22" xfId="0" applyNumberFormat="1" applyFont="1" applyFill="1" applyBorder="1" applyAlignment="1">
      <alignment vertical="top" wrapText="1"/>
    </xf>
    <xf numFmtId="166" fontId="5" fillId="5" borderId="5" xfId="0" applyNumberFormat="1" applyFont="1" applyFill="1" applyBorder="1" applyAlignment="1">
      <alignment vertical="top" wrapText="1"/>
    </xf>
    <xf numFmtId="1" fontId="0" fillId="0" borderId="5" xfId="0" applyNumberFormat="1" applyBorder="1" applyAlignment="1" applyProtection="1">
      <alignment vertical="top" wrapText="1"/>
      <protection locked="0"/>
    </xf>
    <xf numFmtId="1" fontId="10" fillId="5" borderId="22" xfId="0" applyNumberFormat="1" applyFont="1" applyFill="1" applyBorder="1" applyAlignment="1">
      <alignment horizontal="center" vertical="top" wrapText="1"/>
    </xf>
    <xf numFmtId="165" fontId="10" fillId="5" borderId="22" xfId="0" applyNumberFormat="1" applyFont="1" applyFill="1" applyBorder="1" applyAlignment="1">
      <alignment vertical="top" wrapText="1"/>
    </xf>
    <xf numFmtId="167" fontId="10" fillId="5" borderId="22" xfId="0" applyNumberFormat="1" applyFont="1" applyFill="1" applyBorder="1" applyAlignment="1">
      <alignment vertical="top" wrapText="1"/>
    </xf>
    <xf numFmtId="1" fontId="10" fillId="5" borderId="22" xfId="0" applyNumberFormat="1" applyFont="1" applyFill="1" applyBorder="1" applyAlignment="1">
      <alignment vertical="top" wrapText="1"/>
    </xf>
    <xf numFmtId="166" fontId="11" fillId="5" borderId="22" xfId="0" applyNumberFormat="1" applyFont="1" applyFill="1" applyBorder="1" applyAlignment="1">
      <alignment vertical="top" wrapText="1"/>
    </xf>
    <xf numFmtId="166" fontId="11" fillId="5" borderId="24" xfId="0" applyNumberFormat="1" applyFont="1" applyFill="1" applyBorder="1" applyAlignment="1">
      <alignment vertical="top" wrapText="1"/>
    </xf>
    <xf numFmtId="166" fontId="12" fillId="5" borderId="25" xfId="0" applyNumberFormat="1" applyFont="1" applyFill="1" applyBorder="1" applyAlignment="1">
      <alignment vertical="top" wrapText="1"/>
    </xf>
    <xf numFmtId="164" fontId="10" fillId="5" borderId="21" xfId="0" applyNumberFormat="1" applyFont="1" applyFill="1" applyBorder="1" applyAlignment="1">
      <alignment vertical="top" wrapText="1"/>
    </xf>
    <xf numFmtId="164" fontId="10" fillId="5" borderId="22" xfId="0" applyNumberFormat="1" applyFont="1" applyFill="1" applyBorder="1" applyAlignment="1">
      <alignment vertical="top" wrapText="1"/>
    </xf>
    <xf numFmtId="165" fontId="10" fillId="5" borderId="22" xfId="0" applyNumberFormat="1" applyFont="1" applyFill="1" applyBorder="1" applyAlignment="1">
      <alignment horizontal="center" vertical="top" wrapText="1"/>
    </xf>
    <xf numFmtId="0" fontId="10" fillId="5" borderId="23" xfId="0" applyFont="1" applyFill="1" applyBorder="1" applyAlignment="1">
      <alignment vertical="top" wrapText="1"/>
    </xf>
    <xf numFmtId="0" fontId="10" fillId="5" borderId="22" xfId="0" applyFont="1" applyFill="1" applyBorder="1" applyAlignment="1">
      <alignment horizontal="center" vertical="center" wrapText="1"/>
    </xf>
    <xf numFmtId="3" fontId="10" fillId="5" borderId="22" xfId="0" applyNumberFormat="1" applyFont="1" applyFill="1" applyBorder="1" applyAlignment="1">
      <alignment vertical="top" wrapText="1"/>
    </xf>
    <xf numFmtId="3" fontId="10" fillId="5" borderId="22" xfId="0" applyNumberFormat="1" applyFont="1" applyFill="1" applyBorder="1" applyAlignment="1">
      <alignment horizontal="center" vertical="top" wrapText="1"/>
    </xf>
    <xf numFmtId="0" fontId="17" fillId="0" borderId="0" xfId="0" applyFont="1" applyAlignment="1">
      <alignment vertical="top"/>
    </xf>
    <xf numFmtId="0" fontId="0" fillId="3" borderId="0" xfId="0" applyFill="1" applyAlignment="1">
      <alignment vertical="top"/>
    </xf>
    <xf numFmtId="0" fontId="0" fillId="3" borderId="0" xfId="0" applyFill="1" applyAlignment="1" applyProtection="1">
      <alignment vertical="top"/>
      <protection locked="0"/>
    </xf>
    <xf numFmtId="0" fontId="0" fillId="0" borderId="3" xfId="0" applyBorder="1" applyAlignment="1">
      <alignment horizontal="left" vertical="top"/>
    </xf>
    <xf numFmtId="0" fontId="1" fillId="0" borderId="0" xfId="0" applyFont="1" applyAlignment="1">
      <alignment horizontal="left" vertical="top"/>
    </xf>
    <xf numFmtId="0" fontId="1" fillId="5" borderId="10" xfId="0" applyFont="1" applyFill="1" applyBorder="1" applyAlignment="1">
      <alignment vertical="center" wrapText="1"/>
    </xf>
    <xf numFmtId="0" fontId="1" fillId="5" borderId="11" xfId="0" applyFont="1" applyFill="1" applyBorder="1" applyAlignment="1">
      <alignment vertical="center" wrapText="1"/>
    </xf>
    <xf numFmtId="0" fontId="0" fillId="0" borderId="11" xfId="0" applyBorder="1" applyAlignment="1">
      <alignment horizontal="left" vertical="top" wrapText="1"/>
    </xf>
    <xf numFmtId="14" fontId="8" fillId="3" borderId="11" xfId="0" applyNumberFormat="1" applyFont="1" applyFill="1" applyBorder="1" applyAlignment="1">
      <alignment vertical="top" wrapText="1"/>
    </xf>
    <xf numFmtId="14" fontId="8" fillId="3" borderId="0" xfId="0" applyNumberFormat="1" applyFont="1" applyFill="1" applyAlignment="1">
      <alignment vertical="top" wrapText="1"/>
    </xf>
    <xf numFmtId="165" fontId="0" fillId="4" borderId="5" xfId="0" applyNumberFormat="1" applyFill="1" applyBorder="1" applyAlignment="1" applyProtection="1">
      <alignment horizontal="center" vertical="top" wrapText="1"/>
      <protection locked="0"/>
    </xf>
    <xf numFmtId="166" fontId="15" fillId="5" borderId="1" xfId="0" applyNumberFormat="1" applyFont="1" applyFill="1" applyBorder="1" applyAlignment="1">
      <alignment vertical="top" wrapText="1"/>
    </xf>
    <xf numFmtId="0" fontId="10" fillId="6" borderId="17"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6" borderId="5"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23" fillId="7" borderId="1" xfId="0" applyNumberFormat="1" applyFont="1" applyFill="1" applyBorder="1" applyAlignment="1">
      <alignment vertical="top" wrapText="1"/>
    </xf>
    <xf numFmtId="167" fontId="1" fillId="7" borderId="1" xfId="0" applyNumberFormat="1" applyFont="1" applyFill="1" applyBorder="1" applyAlignment="1">
      <alignment vertical="top" wrapText="1"/>
    </xf>
    <xf numFmtId="167" fontId="0" fillId="7" borderId="5" xfId="0" applyNumberFormat="1" applyFill="1" applyBorder="1" applyAlignment="1" applyProtection="1">
      <alignment vertical="top" wrapText="1"/>
      <protection locked="0"/>
    </xf>
    <xf numFmtId="3" fontId="0" fillId="7" borderId="1" xfId="0" applyNumberFormat="1" applyFill="1" applyBorder="1" applyAlignment="1" applyProtection="1">
      <alignment vertical="top" wrapText="1"/>
      <protection locked="0"/>
    </xf>
    <xf numFmtId="167" fontId="0" fillId="7" borderId="1" xfId="0" applyNumberFormat="1" applyFill="1" applyBorder="1" applyAlignment="1" applyProtection="1">
      <alignment vertical="top" wrapText="1"/>
      <protection locked="0"/>
    </xf>
    <xf numFmtId="1" fontId="0" fillId="7" borderId="1" xfId="0" applyNumberFormat="1" applyFill="1" applyBorder="1" applyAlignment="1">
      <alignment vertical="top" wrapText="1"/>
    </xf>
    <xf numFmtId="166" fontId="5" fillId="7" borderId="1" xfId="0" applyNumberFormat="1" applyFont="1" applyFill="1" applyBorder="1" applyAlignment="1">
      <alignment vertical="top" wrapText="1"/>
    </xf>
    <xf numFmtId="166" fontId="23" fillId="7" borderId="1" xfId="0" applyNumberFormat="1" applyFont="1" applyFill="1" applyBorder="1" applyAlignment="1">
      <alignment vertical="top" wrapText="1"/>
    </xf>
    <xf numFmtId="3" fontId="0" fillId="7" borderId="5" xfId="0" applyNumberFormat="1" applyFill="1" applyBorder="1" applyAlignment="1" applyProtection="1">
      <alignment horizontal="center" vertical="top" wrapText="1"/>
      <protection locked="0"/>
    </xf>
    <xf numFmtId="3" fontId="0" fillId="7" borderId="5" xfId="0" applyNumberFormat="1" applyFill="1" applyBorder="1" applyAlignment="1" applyProtection="1">
      <alignment vertical="top" wrapText="1"/>
      <protection locked="0"/>
    </xf>
    <xf numFmtId="166" fontId="26" fillId="7" borderId="1" xfId="0" applyNumberFormat="1" applyFont="1" applyFill="1" applyBorder="1" applyAlignment="1">
      <alignment vertical="top" wrapText="1"/>
    </xf>
    <xf numFmtId="0" fontId="0" fillId="0" borderId="0" xfId="0" applyAlignment="1" applyProtection="1">
      <alignment horizontal="center" vertical="top" wrapText="1"/>
      <protection locked="0"/>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3"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17" fillId="0" borderId="6" xfId="0" applyFont="1" applyBorder="1" applyAlignment="1">
      <alignment horizontal="left" vertical="top" wrapText="1"/>
    </xf>
    <xf numFmtId="0" fontId="17" fillId="0" borderId="10"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1" xfId="0" applyFont="1" applyBorder="1" applyAlignment="1">
      <alignment horizontal="left" vertical="top" wrapText="1"/>
    </xf>
    <xf numFmtId="0" fontId="17" fillId="0" borderId="9" xfId="0" applyFont="1"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1" fillId="0" borderId="0" xfId="0" applyFont="1" applyAlignment="1">
      <alignment horizontal="left" vertical="top"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xf>
    <xf numFmtId="0" fontId="1" fillId="0" borderId="1" xfId="0" applyFont="1" applyBorder="1" applyAlignment="1">
      <alignment horizontal="left" vertical="top"/>
    </xf>
    <xf numFmtId="0" fontId="1" fillId="0" borderId="0" xfId="0" applyFont="1" applyAlignment="1">
      <alignment horizontal="left" vertical="top"/>
    </xf>
    <xf numFmtId="0" fontId="7" fillId="0" borderId="0" xfId="0" applyFont="1" applyAlignment="1" applyProtection="1">
      <alignment horizontal="left" vertical="top"/>
      <protection locked="0"/>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7" fillId="0" borderId="0" xfId="0" applyFont="1" applyAlignment="1">
      <alignment horizontal="left" vertical="top"/>
    </xf>
    <xf numFmtId="0" fontId="1" fillId="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6" xfId="0" applyFont="1" applyFill="1" applyBorder="1" applyAlignment="1">
      <alignment horizontal="right" vertical="center" wrapText="1"/>
    </xf>
    <xf numFmtId="0" fontId="1" fillId="5" borderId="10" xfId="0" applyFont="1" applyFill="1" applyBorder="1" applyAlignment="1">
      <alignment horizontal="right" vertical="center" wrapText="1"/>
    </xf>
    <xf numFmtId="0" fontId="1" fillId="5" borderId="8" xfId="0" applyFont="1" applyFill="1" applyBorder="1" applyAlignment="1">
      <alignment horizontal="right" vertical="center" wrapText="1"/>
    </xf>
    <xf numFmtId="0" fontId="1" fillId="5" borderId="11" xfId="0" applyFont="1" applyFill="1" applyBorder="1" applyAlignment="1">
      <alignment horizontal="right" vertical="center" wrapText="1"/>
    </xf>
    <xf numFmtId="14" fontId="8" fillId="3" borderId="6" xfId="0" applyNumberFormat="1" applyFont="1" applyFill="1" applyBorder="1" applyAlignment="1">
      <alignment horizontal="center" vertical="top" wrapText="1"/>
    </xf>
    <xf numFmtId="14" fontId="8" fillId="3" borderId="10" xfId="0" applyNumberFormat="1" applyFont="1" applyFill="1" applyBorder="1" applyAlignment="1">
      <alignment horizontal="center" vertical="top" wrapText="1"/>
    </xf>
    <xf numFmtId="14" fontId="8" fillId="3" borderId="7" xfId="0" applyNumberFormat="1" applyFont="1" applyFill="1" applyBorder="1" applyAlignment="1">
      <alignment horizontal="center" vertical="top" wrapText="1"/>
    </xf>
    <xf numFmtId="14" fontId="8" fillId="3" borderId="13" xfId="0" applyNumberFormat="1" applyFont="1" applyFill="1" applyBorder="1" applyAlignment="1">
      <alignment horizontal="center" vertical="top" wrapText="1"/>
    </xf>
    <xf numFmtId="14" fontId="8" fillId="3" borderId="0" xfId="0" applyNumberFormat="1" applyFont="1" applyFill="1" applyAlignment="1">
      <alignment horizontal="center" vertical="top" wrapText="1"/>
    </xf>
    <xf numFmtId="14" fontId="8" fillId="3" borderId="12" xfId="0" applyNumberFormat="1" applyFont="1" applyFill="1" applyBorder="1" applyAlignment="1">
      <alignment horizontal="center" vertical="top" wrapText="1"/>
    </xf>
    <xf numFmtId="14" fontId="8" fillId="3" borderId="8" xfId="0" applyNumberFormat="1" applyFont="1" applyFill="1" applyBorder="1" applyAlignment="1">
      <alignment horizontal="center" vertical="top" wrapText="1"/>
    </xf>
    <xf numFmtId="14" fontId="8" fillId="3" borderId="11" xfId="0" applyNumberFormat="1" applyFont="1" applyFill="1" applyBorder="1" applyAlignment="1">
      <alignment horizontal="center" vertical="top" wrapText="1"/>
    </xf>
    <xf numFmtId="14" fontId="8" fillId="3" borderId="9" xfId="0" applyNumberFormat="1" applyFont="1" applyFill="1" applyBorder="1" applyAlignment="1">
      <alignment horizontal="center" vertical="top" wrapText="1"/>
    </xf>
    <xf numFmtId="0" fontId="1" fillId="5" borderId="1" xfId="0" applyFont="1" applyFill="1" applyBorder="1" applyAlignment="1">
      <alignment horizontal="left" vertical="top" wrapText="1"/>
    </xf>
    <xf numFmtId="14" fontId="1" fillId="3" borderId="8" xfId="0" applyNumberFormat="1" applyFont="1" applyFill="1" applyBorder="1" applyAlignment="1" applyProtection="1">
      <alignment horizontal="center" vertical="top" wrapText="1"/>
      <protection locked="0"/>
    </xf>
    <xf numFmtId="0" fontId="1" fillId="3" borderId="11"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2" fillId="3" borderId="1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14" fontId="1" fillId="5" borderId="2" xfId="0" applyNumberFormat="1" applyFont="1" applyFill="1" applyBorder="1" applyAlignment="1">
      <alignment horizontal="left" vertical="center" wrapText="1"/>
    </xf>
    <xf numFmtId="14" fontId="1" fillId="5" borderId="3" xfId="0" applyNumberFormat="1" applyFont="1" applyFill="1" applyBorder="1" applyAlignment="1">
      <alignment horizontal="left" vertical="center" wrapText="1"/>
    </xf>
    <xf numFmtId="14" fontId="1" fillId="5" borderId="4" xfId="0" applyNumberFormat="1" applyFont="1" applyFill="1" applyBorder="1" applyAlignment="1">
      <alignment horizontal="left" vertical="center" wrapText="1"/>
    </xf>
    <xf numFmtId="14" fontId="1" fillId="3" borderId="6" xfId="0" applyNumberFormat="1" applyFont="1" applyFill="1" applyBorder="1" applyAlignment="1" applyProtection="1">
      <alignment horizontal="left" vertical="top" wrapText="1"/>
      <protection locked="0"/>
    </xf>
    <xf numFmtId="14" fontId="1" fillId="3" borderId="10" xfId="0" applyNumberFormat="1" applyFont="1" applyFill="1" applyBorder="1" applyAlignment="1" applyProtection="1">
      <alignment horizontal="left" vertical="top" wrapText="1"/>
      <protection locked="0"/>
    </xf>
    <xf numFmtId="14" fontId="1" fillId="3" borderId="7" xfId="0" applyNumberFormat="1" applyFont="1" applyFill="1" applyBorder="1" applyAlignment="1" applyProtection="1">
      <alignment horizontal="left" vertical="top" wrapText="1"/>
      <protection locked="0"/>
    </xf>
    <xf numFmtId="14" fontId="1" fillId="3" borderId="8" xfId="0" applyNumberFormat="1" applyFont="1" applyFill="1" applyBorder="1" applyAlignment="1" applyProtection="1">
      <alignment horizontal="left" vertical="top" wrapText="1"/>
      <protection locked="0"/>
    </xf>
    <xf numFmtId="14" fontId="1" fillId="3" borderId="11" xfId="0" applyNumberFormat="1" applyFont="1" applyFill="1" applyBorder="1" applyAlignment="1" applyProtection="1">
      <alignment horizontal="left" vertical="top" wrapText="1"/>
      <protection locked="0"/>
    </xf>
    <xf numFmtId="14" fontId="1" fillId="3" borderId="9" xfId="0" applyNumberFormat="1"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0" borderId="0" xfId="0" applyFont="1" applyAlignment="1">
      <alignment horizontal="left" vertical="top" wrapText="1"/>
    </xf>
    <xf numFmtId="0" fontId="13" fillId="0" borderId="0" xfId="0" applyFont="1" applyAlignment="1">
      <alignment horizontal="left" vertical="top"/>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top"/>
    </xf>
    <xf numFmtId="0" fontId="3" fillId="0" borderId="10" xfId="0" applyFont="1" applyBorder="1" applyAlignment="1">
      <alignment horizontal="center" vertical="top"/>
    </xf>
    <xf numFmtId="0" fontId="3" fillId="0" borderId="7" xfId="0" applyFont="1" applyBorder="1" applyAlignment="1">
      <alignment horizontal="center" vertical="top"/>
    </xf>
    <xf numFmtId="0" fontId="17" fillId="0" borderId="1" xfId="0" applyFont="1" applyBorder="1" applyAlignment="1" applyProtection="1">
      <alignment horizontal="left" vertical="top" wrapText="1"/>
      <protection locked="0"/>
    </xf>
    <xf numFmtId="0" fontId="17" fillId="0" borderId="15" xfId="0" applyFont="1" applyBorder="1" applyAlignment="1">
      <alignment horizontal="center" vertical="top" wrapText="1"/>
    </xf>
    <xf numFmtId="0" fontId="17" fillId="0" borderId="14" xfId="0" applyFont="1" applyBorder="1" applyAlignment="1">
      <alignment horizontal="center" vertical="top" wrapText="1"/>
    </xf>
    <xf numFmtId="0" fontId="17" fillId="0" borderId="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7" fillId="0" borderId="1"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7" fillId="0" borderId="1" xfId="0" applyFont="1" applyBorder="1" applyAlignment="1">
      <alignment horizontal="center" vertical="top" wrapText="1"/>
    </xf>
    <xf numFmtId="0" fontId="17" fillId="0" borderId="15" xfId="0" applyFont="1" applyBorder="1" applyAlignment="1" applyProtection="1">
      <alignment horizontal="left" vertical="top" wrapText="1"/>
      <protection locked="0"/>
    </xf>
    <xf numFmtId="0" fontId="13" fillId="6" borderId="15" xfId="0" applyFont="1" applyFill="1" applyBorder="1" applyAlignment="1">
      <alignment horizontal="center" vertical="center" textRotation="90" wrapText="1"/>
    </xf>
    <xf numFmtId="0" fontId="13" fillId="6" borderId="14" xfId="0" applyFont="1" applyFill="1" applyBorder="1" applyAlignment="1">
      <alignment horizontal="center" vertical="center" textRotation="90" wrapText="1"/>
    </xf>
    <xf numFmtId="0" fontId="13" fillId="6" borderId="26" xfId="0" applyFont="1" applyFill="1" applyBorder="1" applyAlignment="1">
      <alignment horizontal="center" vertical="center" textRotation="90" wrapText="1"/>
    </xf>
    <xf numFmtId="0" fontId="0" fillId="3" borderId="0" xfId="0" applyFill="1" applyAlignment="1">
      <alignment horizontal="left" vertical="top" wrapText="1"/>
    </xf>
    <xf numFmtId="0" fontId="13" fillId="0" borderId="0" xfId="0" applyFont="1" applyAlignment="1">
      <alignment horizontal="left" vertical="top" wrapText="1"/>
    </xf>
    <xf numFmtId="0" fontId="7" fillId="0" borderId="10" xfId="0" applyFont="1" applyBorder="1" applyAlignment="1">
      <alignment horizontal="left"/>
    </xf>
    <xf numFmtId="0" fontId="0" fillId="5" borderId="0" xfId="0" applyFill="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4"/>
  <sheetViews>
    <sheetView tabSelected="1" showWhiteSpace="0" view="pageLayout" topLeftCell="C1" zoomScale="85" zoomScaleNormal="60" zoomScalePageLayoutView="85" workbookViewId="0">
      <selection activeCell="AA46" sqref="AA46"/>
    </sheetView>
  </sheetViews>
  <sheetFormatPr baseColWidth="10" defaultColWidth="11" defaultRowHeight="14.4" x14ac:dyDescent="0.3"/>
  <cols>
    <col min="1" max="1" width="8.44140625" style="1" customWidth="1"/>
    <col min="2" max="2" width="7.21875" style="1" customWidth="1"/>
    <col min="3" max="3" width="8.44140625" style="1" customWidth="1"/>
    <col min="4" max="4" width="7.5546875" style="1" customWidth="1"/>
    <col min="5" max="5" width="6" style="1" customWidth="1"/>
    <col min="6" max="6" width="5.77734375" style="1" customWidth="1"/>
    <col min="7" max="7" width="22" style="8" customWidth="1"/>
    <col min="8" max="8" width="9.44140625" style="1" customWidth="1"/>
    <col min="9" max="9" width="51.5546875" style="1" customWidth="1"/>
    <col min="10" max="12" width="6.77734375" style="1" customWidth="1"/>
    <col min="13" max="13" width="9.5546875" style="2" customWidth="1"/>
    <col min="14" max="14" width="8.88671875" style="1" customWidth="1"/>
    <col min="15" max="15" width="3.44140625" style="1" customWidth="1"/>
    <col min="16" max="17" width="3.21875" style="1" customWidth="1"/>
    <col min="18" max="18" width="3.77734375" style="1" customWidth="1"/>
    <col min="19" max="19" width="10.77734375" style="1" customWidth="1"/>
    <col min="20" max="22" width="9.21875" style="1" hidden="1" customWidth="1"/>
    <col min="23" max="23" width="9.21875" style="1" customWidth="1"/>
    <col min="24" max="24" width="7.77734375" style="1" customWidth="1"/>
    <col min="25" max="25" width="7.5546875" style="52" customWidth="1"/>
    <col min="26" max="26" width="6.21875" style="1" customWidth="1"/>
    <col min="27" max="27" width="8.21875" style="1" customWidth="1"/>
    <col min="28" max="28" width="11.21875" style="1" customWidth="1"/>
    <col min="29" max="29" width="15.6640625" style="1" customWidth="1"/>
    <col min="30" max="30" width="0.77734375" style="10" customWidth="1"/>
    <col min="31" max="33" width="11" style="10"/>
    <col min="34" max="16384" width="11" style="1"/>
  </cols>
  <sheetData>
    <row r="1" spans="1:33" ht="18" x14ac:dyDescent="0.3">
      <c r="A1" s="163" t="s">
        <v>70</v>
      </c>
      <c r="B1" s="163"/>
      <c r="C1" s="163"/>
      <c r="D1" s="163"/>
      <c r="E1" s="163"/>
      <c r="F1" s="163"/>
      <c r="G1" s="163"/>
      <c r="H1" s="163"/>
      <c r="I1" s="163"/>
      <c r="J1" s="163"/>
      <c r="K1" s="163"/>
      <c r="L1" s="163"/>
      <c r="M1" s="163"/>
      <c r="N1" s="163"/>
      <c r="O1" s="163"/>
      <c r="P1" s="163"/>
      <c r="Q1" s="163"/>
      <c r="R1" s="169" t="s">
        <v>71</v>
      </c>
      <c r="S1" s="169"/>
      <c r="T1" s="169"/>
      <c r="U1" s="169"/>
      <c r="V1" s="169"/>
      <c r="W1" s="169"/>
      <c r="X1" s="169"/>
      <c r="Y1" s="169"/>
    </row>
    <row r="2" spans="1:33" ht="10.95" customHeight="1" x14ac:dyDescent="0.3">
      <c r="A2" s="3"/>
      <c r="B2" s="3"/>
      <c r="C2" s="3"/>
      <c r="D2" s="3"/>
      <c r="E2" s="3"/>
      <c r="F2" s="3"/>
      <c r="G2" s="3"/>
      <c r="H2" s="3"/>
      <c r="I2" s="3"/>
      <c r="J2" s="21"/>
      <c r="K2" s="21"/>
      <c r="L2" s="21"/>
      <c r="M2" s="116"/>
      <c r="N2" s="19"/>
      <c r="O2" s="19"/>
      <c r="P2" s="19"/>
      <c r="Q2" s="19"/>
      <c r="R2" s="19"/>
      <c r="S2" s="19"/>
      <c r="T2" s="19"/>
      <c r="U2" s="19"/>
      <c r="V2" s="20"/>
      <c r="W2" s="20"/>
      <c r="X2" s="21"/>
      <c r="Y2" s="53"/>
      <c r="Z2" s="22"/>
      <c r="AA2" s="22"/>
      <c r="AB2" s="22"/>
      <c r="AC2" s="22"/>
    </row>
    <row r="3" spans="1:33" ht="18" customHeight="1" x14ac:dyDescent="0.3">
      <c r="A3" s="164" t="s">
        <v>28</v>
      </c>
      <c r="B3" s="165"/>
      <c r="C3" s="166"/>
      <c r="D3" s="195"/>
      <c r="E3" s="196"/>
      <c r="F3" s="196"/>
      <c r="G3" s="196"/>
      <c r="H3" s="197"/>
      <c r="I3" s="26" t="s">
        <v>96</v>
      </c>
      <c r="J3" s="180" t="s">
        <v>32</v>
      </c>
      <c r="K3" s="181"/>
      <c r="L3" s="181"/>
      <c r="M3" s="181"/>
      <c r="N3" s="181"/>
      <c r="O3" s="181"/>
      <c r="P3" s="181"/>
      <c r="Q3" s="181"/>
      <c r="R3" s="181"/>
      <c r="S3" s="182"/>
      <c r="T3" s="118"/>
      <c r="U3" s="170"/>
      <c r="V3" s="170"/>
      <c r="W3" s="170"/>
      <c r="X3" s="170"/>
      <c r="Y3" s="170"/>
      <c r="Z3" s="170"/>
      <c r="AA3" s="170"/>
      <c r="AB3" s="170"/>
      <c r="AC3" s="171"/>
    </row>
    <row r="4" spans="1:33" ht="18" customHeight="1" x14ac:dyDescent="0.3">
      <c r="A4" s="164" t="s">
        <v>4</v>
      </c>
      <c r="B4" s="165"/>
      <c r="C4" s="166"/>
      <c r="D4" s="167"/>
      <c r="E4" s="167"/>
      <c r="F4" s="167"/>
      <c r="G4" s="167"/>
      <c r="H4" s="168"/>
      <c r="I4" s="193"/>
      <c r="J4" s="183"/>
      <c r="K4" s="184"/>
      <c r="L4" s="184"/>
      <c r="M4" s="184"/>
      <c r="N4" s="184"/>
      <c r="O4" s="184"/>
      <c r="P4" s="184"/>
      <c r="Q4" s="184"/>
      <c r="R4" s="184"/>
      <c r="S4" s="185"/>
      <c r="T4" s="118"/>
      <c r="U4" s="172"/>
      <c r="V4" s="172"/>
      <c r="W4" s="172"/>
      <c r="X4" s="172"/>
      <c r="Y4" s="172"/>
      <c r="Z4" s="172"/>
      <c r="AA4" s="172"/>
      <c r="AB4" s="172"/>
      <c r="AC4" s="173"/>
    </row>
    <row r="5" spans="1:33" ht="17.55" customHeight="1" x14ac:dyDescent="0.3">
      <c r="A5" s="164" t="s">
        <v>3</v>
      </c>
      <c r="B5" s="165"/>
      <c r="C5" s="165"/>
      <c r="D5" s="165"/>
      <c r="E5" s="166"/>
      <c r="F5" s="204" t="s">
        <v>82</v>
      </c>
      <c r="G5" s="205"/>
      <c r="H5" s="206"/>
      <c r="I5" s="194"/>
      <c r="J5" s="186"/>
      <c r="K5" s="187"/>
      <c r="L5" s="187"/>
      <c r="M5" s="187"/>
      <c r="N5" s="187"/>
      <c r="O5" s="187"/>
      <c r="P5" s="187"/>
      <c r="Q5" s="187"/>
      <c r="R5" s="187"/>
      <c r="S5" s="188"/>
      <c r="T5" s="117"/>
      <c r="U5" s="172"/>
      <c r="V5" s="172"/>
      <c r="W5" s="172"/>
      <c r="X5" s="172"/>
      <c r="Y5" s="172"/>
      <c r="Z5" s="172"/>
      <c r="AA5" s="172"/>
      <c r="AB5" s="172"/>
      <c r="AC5" s="173"/>
    </row>
    <row r="6" spans="1:33" ht="17.25" customHeight="1" x14ac:dyDescent="0.3">
      <c r="A6" s="213"/>
      <c r="B6" s="214"/>
      <c r="C6" s="214"/>
      <c r="D6" s="214"/>
      <c r="E6" s="215"/>
      <c r="F6" s="207"/>
      <c r="G6" s="208"/>
      <c r="H6" s="209"/>
      <c r="I6" s="24" t="s">
        <v>97</v>
      </c>
      <c r="J6" s="189" t="s">
        <v>29</v>
      </c>
      <c r="K6" s="189"/>
      <c r="L6" s="189"/>
      <c r="M6" s="189"/>
      <c r="N6" s="176" t="s">
        <v>92</v>
      </c>
      <c r="O6" s="177"/>
      <c r="P6" s="177"/>
      <c r="Q6" s="177"/>
      <c r="R6" s="177"/>
      <c r="S6" s="177"/>
      <c r="T6" s="114"/>
      <c r="U6" s="172"/>
      <c r="V6" s="172"/>
      <c r="W6" s="172"/>
      <c r="X6" s="172"/>
      <c r="Y6" s="172"/>
      <c r="Z6" s="172"/>
      <c r="AA6" s="172"/>
      <c r="AB6" s="172"/>
      <c r="AC6" s="173"/>
    </row>
    <row r="7" spans="1:33" ht="21.6" customHeight="1" x14ac:dyDescent="0.3">
      <c r="A7" s="216"/>
      <c r="B7" s="217"/>
      <c r="C7" s="217"/>
      <c r="D7" s="217"/>
      <c r="E7" s="218"/>
      <c r="F7" s="210"/>
      <c r="G7" s="211"/>
      <c r="H7" s="212"/>
      <c r="I7" s="25"/>
      <c r="J7" s="190">
        <v>45014</v>
      </c>
      <c r="K7" s="191"/>
      <c r="L7" s="191"/>
      <c r="M7" s="192"/>
      <c r="N7" s="178"/>
      <c r="O7" s="179"/>
      <c r="P7" s="179"/>
      <c r="Q7" s="179"/>
      <c r="R7" s="179"/>
      <c r="S7" s="179"/>
      <c r="T7" s="115"/>
      <c r="U7" s="174"/>
      <c r="V7" s="174"/>
      <c r="W7" s="174"/>
      <c r="X7" s="174"/>
      <c r="Y7" s="174"/>
      <c r="Z7" s="174"/>
      <c r="AA7" s="174"/>
      <c r="AB7" s="174"/>
      <c r="AC7" s="175"/>
    </row>
    <row r="8" spans="1:33" ht="3.45" customHeight="1" x14ac:dyDescent="0.3">
      <c r="A8" s="4"/>
      <c r="B8" s="4"/>
      <c r="C8" s="4"/>
      <c r="D8" s="4"/>
      <c r="E8" s="4"/>
      <c r="F8" s="4"/>
      <c r="G8" s="4"/>
      <c r="H8" s="4"/>
      <c r="I8" s="4"/>
    </row>
    <row r="9" spans="1:33" ht="17.25" customHeight="1" x14ac:dyDescent="0.3">
      <c r="A9" s="221" t="s">
        <v>11</v>
      </c>
      <c r="B9" s="222"/>
      <c r="C9" s="221" t="s">
        <v>10</v>
      </c>
      <c r="D9" s="225"/>
      <c r="E9" s="227" t="s">
        <v>79</v>
      </c>
      <c r="F9" s="228"/>
      <c r="G9" s="231" t="s">
        <v>80</v>
      </c>
      <c r="H9" s="233" t="s">
        <v>91</v>
      </c>
      <c r="I9" s="198" t="s">
        <v>83</v>
      </c>
      <c r="J9" s="200" t="s">
        <v>85</v>
      </c>
      <c r="K9" s="198" t="s">
        <v>86</v>
      </c>
      <c r="L9" s="258" t="s">
        <v>89</v>
      </c>
      <c r="M9" s="200" t="s">
        <v>2</v>
      </c>
      <c r="N9" s="200" t="s">
        <v>87</v>
      </c>
      <c r="O9" s="241" t="s">
        <v>21</v>
      </c>
      <c r="P9" s="242"/>
      <c r="Q9" s="242"/>
      <c r="R9" s="242"/>
      <c r="S9" s="243"/>
      <c r="T9" s="239" t="s">
        <v>17</v>
      </c>
      <c r="U9" s="229" t="s">
        <v>18</v>
      </c>
      <c r="V9" s="237" t="s">
        <v>26</v>
      </c>
      <c r="W9" s="202" t="s">
        <v>25</v>
      </c>
      <c r="X9" s="237" t="s">
        <v>65</v>
      </c>
      <c r="Y9" s="233" t="s">
        <v>27</v>
      </c>
      <c r="Z9" s="233"/>
      <c r="AA9" s="233"/>
      <c r="AB9" s="232" t="s">
        <v>68</v>
      </c>
      <c r="AC9" s="234" t="s">
        <v>5</v>
      </c>
    </row>
    <row r="10" spans="1:33" ht="18" customHeight="1" x14ac:dyDescent="0.3">
      <c r="A10" s="223"/>
      <c r="B10" s="224"/>
      <c r="C10" s="223"/>
      <c r="D10" s="226"/>
      <c r="E10" s="229"/>
      <c r="F10" s="230"/>
      <c r="G10" s="231"/>
      <c r="H10" s="233"/>
      <c r="I10" s="198"/>
      <c r="J10" s="200"/>
      <c r="K10" s="198"/>
      <c r="L10" s="259"/>
      <c r="M10" s="200"/>
      <c r="N10" s="200"/>
      <c r="O10" s="240" t="s">
        <v>7</v>
      </c>
      <c r="P10" s="240"/>
      <c r="Q10" s="240"/>
      <c r="R10" s="240" t="s">
        <v>12</v>
      </c>
      <c r="S10" s="240"/>
      <c r="T10" s="239"/>
      <c r="U10" s="229"/>
      <c r="V10" s="231"/>
      <c r="W10" s="203"/>
      <c r="X10" s="237"/>
      <c r="Y10" s="233"/>
      <c r="Z10" s="233"/>
      <c r="AA10" s="233"/>
      <c r="AB10" s="236"/>
      <c r="AC10" s="234"/>
    </row>
    <row r="11" spans="1:33" ht="66" customHeight="1" thickBot="1" x14ac:dyDescent="0.35">
      <c r="A11" s="51" t="s">
        <v>8</v>
      </c>
      <c r="B11" s="58" t="s">
        <v>24</v>
      </c>
      <c r="C11" s="51" t="s">
        <v>8</v>
      </c>
      <c r="D11" s="58" t="s">
        <v>24</v>
      </c>
      <c r="E11" s="59" t="s">
        <v>9</v>
      </c>
      <c r="F11" s="59" t="s">
        <v>23</v>
      </c>
      <c r="G11" s="232"/>
      <c r="H11" s="202"/>
      <c r="I11" s="199"/>
      <c r="J11" s="201"/>
      <c r="K11" s="199"/>
      <c r="L11" s="260"/>
      <c r="M11" s="201"/>
      <c r="N11" s="201"/>
      <c r="O11" s="60" t="s">
        <v>14</v>
      </c>
      <c r="P11" s="60" t="s">
        <v>15</v>
      </c>
      <c r="Q11" s="60" t="s">
        <v>16</v>
      </c>
      <c r="R11" s="61" t="s">
        <v>13</v>
      </c>
      <c r="S11" s="62" t="s">
        <v>66</v>
      </c>
      <c r="T11" s="239"/>
      <c r="U11" s="229"/>
      <c r="V11" s="232"/>
      <c r="W11" s="203"/>
      <c r="X11" s="238"/>
      <c r="Y11" s="63" t="s">
        <v>69</v>
      </c>
      <c r="Z11" s="63" t="s">
        <v>22</v>
      </c>
      <c r="AA11" s="63" t="s">
        <v>2</v>
      </c>
      <c r="AB11" s="236"/>
      <c r="AC11" s="235"/>
    </row>
    <row r="12" spans="1:33" ht="29.25" customHeight="1" x14ac:dyDescent="0.3">
      <c r="A12" s="77">
        <v>44958</v>
      </c>
      <c r="B12" s="78">
        <v>0.3125</v>
      </c>
      <c r="C12" s="79">
        <v>44958</v>
      </c>
      <c r="D12" s="78">
        <v>0.66666666666666663</v>
      </c>
      <c r="E12" s="80">
        <f>(C12-A12)</f>
        <v>0</v>
      </c>
      <c r="F12" s="78">
        <f>D12-B12</f>
        <v>0.35416666666666663</v>
      </c>
      <c r="G12" s="78" t="s">
        <v>20</v>
      </c>
      <c r="H12" s="81" t="s">
        <v>6</v>
      </c>
      <c r="I12" s="82" t="s">
        <v>74</v>
      </c>
      <c r="J12" s="83">
        <v>200</v>
      </c>
      <c r="K12" s="84" t="s">
        <v>19</v>
      </c>
      <c r="L12" s="121"/>
      <c r="M12" s="85">
        <f>IF(K12="PKW",J12*0.35,IF(K12="MO",J12*0.23,IF(K12="FA",J12*0.23,"")))</f>
        <v>46</v>
      </c>
      <c r="N12" s="85"/>
      <c r="O12" s="86">
        <v>0</v>
      </c>
      <c r="P12" s="86">
        <v>0</v>
      </c>
      <c r="Q12" s="86">
        <v>0</v>
      </c>
      <c r="R12" s="85"/>
      <c r="S12" s="85"/>
      <c r="T12" s="83" t="str">
        <f t="shared" ref="T12:T37" si="0">IF((E12&gt;1),(E12-1)*24+12*2,IF(E12=1,12*2,""))</f>
        <v/>
      </c>
      <c r="U12" s="87">
        <f>IF(AD12&lt;&gt;"",IF((AD12)&gt;=1441,24,IF((AD12)&gt;=661,12,IF((AD12)&gt;=481,6,0))),"")</f>
        <v>6</v>
      </c>
      <c r="V12" s="85">
        <f>IF(T12="",U12-(IF(O12&gt;0,(24/100*20)*O12,0)+IF(P12&gt;0,(24/100*40)*P12,0)+IF(Q12&gt;0,(24/100*40)*Q12,0)),T12-(IF(O12&gt;0,(24/100*20)*O12,0)+IF(P12&gt;0,(24/100*40)*P12,0)+IF(Q12&gt;0,(24/100*40)*Q12,0)))</f>
        <v>6</v>
      </c>
      <c r="W12" s="85">
        <f>IF(V12&lt;0,0,V12)</f>
        <v>6</v>
      </c>
      <c r="X12" s="85">
        <v>3</v>
      </c>
      <c r="Y12" s="88">
        <v>1</v>
      </c>
      <c r="Z12" s="86">
        <v>55</v>
      </c>
      <c r="AA12" s="89">
        <f>Y12*Z12*0.05</f>
        <v>2.75</v>
      </c>
      <c r="AB12" s="90">
        <f t="shared" ref="AB12:AB46" si="1">SUM(M12,N12,S12,W12,X12,AA12)</f>
        <v>57.75</v>
      </c>
      <c r="AC12" s="91">
        <f>SUM(M12,N12,S12,W12,X12,AA12)</f>
        <v>57.75</v>
      </c>
      <c r="AD12" s="10">
        <f t="shared" ref="AD12:AD37" si="2">MINUTE(F12)+HOUR(F12)*60</f>
        <v>510</v>
      </c>
      <c r="AF12" s="16"/>
      <c r="AG12" s="17"/>
    </row>
    <row r="13" spans="1:33" ht="15" thickBot="1" x14ac:dyDescent="0.35">
      <c r="A13" s="102">
        <v>44963</v>
      </c>
      <c r="B13" s="96">
        <v>0.33333333333333331</v>
      </c>
      <c r="C13" s="103">
        <v>44964</v>
      </c>
      <c r="D13" s="96">
        <v>0.64583333333333337</v>
      </c>
      <c r="E13" s="95">
        <f t="shared" ref="E13" si="3">(C13-A13)</f>
        <v>1</v>
      </c>
      <c r="F13" s="96">
        <f t="shared" ref="F13:F46" si="4">D13-B13</f>
        <v>0.31250000000000006</v>
      </c>
      <c r="G13" s="96" t="s">
        <v>30</v>
      </c>
      <c r="H13" s="104" t="s">
        <v>31</v>
      </c>
      <c r="I13" s="105" t="s">
        <v>33</v>
      </c>
      <c r="J13" s="98"/>
      <c r="K13" s="106"/>
      <c r="L13" s="122"/>
      <c r="M13" s="97" t="str">
        <f t="shared" ref="M13" si="5">IF(K13="PKW",J13*0.35,IF(K13="MO",J13*0.23,IF(K13="FA",J13*0.23,"")))</f>
        <v/>
      </c>
      <c r="N13" s="97">
        <v>123</v>
      </c>
      <c r="O13" s="107">
        <v>1</v>
      </c>
      <c r="P13" s="107">
        <v>1</v>
      </c>
      <c r="Q13" s="107">
        <v>0</v>
      </c>
      <c r="R13" s="97"/>
      <c r="S13" s="97">
        <v>20</v>
      </c>
      <c r="T13" s="98">
        <f t="shared" si="0"/>
        <v>24</v>
      </c>
      <c r="U13" s="99">
        <f t="shared" ref="U13:U46" si="6">IF(AD13&lt;&gt;"",IF((AD13)&gt;=1441,24,IF((AD13)&gt;=661,12,IF((AD13)&gt;=481,6,0))),"")</f>
        <v>0</v>
      </c>
      <c r="V13" s="99">
        <f t="shared" ref="V13:V46" si="7">IF(T13="",U13-(IF(O13&gt;0,(24/100*20)*O13,0)+IF(P13&gt;0,(24/100*40)*P13,0)+IF(Q13&gt;0,(24/100*40)*Q13,0)),T13-(IF(O13&gt;0,(24/100*20)*O13,0)+IF(P13&gt;0,(24/100*40)*P13,0)+IF(Q13&gt;0,(24/100*40)*Q13,0)))</f>
        <v>9.6000000000000014</v>
      </c>
      <c r="W13" s="99">
        <f t="shared" ref="W13:W46" si="8">IF(V13&lt;0,0,V13)</f>
        <v>9.6000000000000014</v>
      </c>
      <c r="X13" s="97"/>
      <c r="Y13" s="108"/>
      <c r="Z13" s="107"/>
      <c r="AA13" s="100">
        <f>Y13*Z13*0.05</f>
        <v>0</v>
      </c>
      <c r="AB13" s="92">
        <f t="shared" si="1"/>
        <v>152.6</v>
      </c>
      <c r="AC13" s="101">
        <f>SUM(M13,N13,S13,W13,X13,AA13)+AC12</f>
        <v>210.35</v>
      </c>
      <c r="AD13" s="10">
        <f t="shared" si="2"/>
        <v>450</v>
      </c>
      <c r="AF13" s="16"/>
      <c r="AG13" s="16"/>
    </row>
    <row r="14" spans="1:33" ht="15" customHeight="1" x14ac:dyDescent="0.3">
      <c r="A14" s="64"/>
      <c r="B14" s="65"/>
      <c r="C14" s="64"/>
      <c r="D14" s="65"/>
      <c r="E14" s="66">
        <f t="shared" ref="E14:E46" si="9">IF(C14=0,0,C14-A14)</f>
        <v>0</v>
      </c>
      <c r="F14" s="67">
        <f t="shared" si="4"/>
        <v>0</v>
      </c>
      <c r="G14" s="65"/>
      <c r="H14" s="119" t="s">
        <v>90</v>
      </c>
      <c r="I14" s="68"/>
      <c r="J14" s="94"/>
      <c r="K14" s="69" t="s">
        <v>0</v>
      </c>
      <c r="L14" s="123"/>
      <c r="M14" s="14">
        <f>IF(L14="",IF(K14="PKW",J14*0.35,J14*0.23),IF(K14="PKW",L14*0.35,L14*0.23))</f>
        <v>0</v>
      </c>
      <c r="N14" s="70"/>
      <c r="O14" s="71"/>
      <c r="P14" s="71"/>
      <c r="Q14" s="71"/>
      <c r="R14" s="70"/>
      <c r="S14" s="70"/>
      <c r="T14" s="72" t="str">
        <f t="shared" si="0"/>
        <v/>
      </c>
      <c r="U14" s="73">
        <f t="shared" si="6"/>
        <v>0</v>
      </c>
      <c r="V14" s="74">
        <f t="shared" si="7"/>
        <v>0</v>
      </c>
      <c r="W14" s="74">
        <f t="shared" si="8"/>
        <v>0</v>
      </c>
      <c r="X14" s="70"/>
      <c r="Y14" s="75"/>
      <c r="Z14" s="71"/>
      <c r="AA14" s="76">
        <f>Y14*Z14*0.05</f>
        <v>0</v>
      </c>
      <c r="AB14" s="93">
        <f t="shared" si="1"/>
        <v>0</v>
      </c>
      <c r="AC14" s="93">
        <f>SUM(M14,N14,S14,W14,X14,AA14)</f>
        <v>0</v>
      </c>
      <c r="AD14" s="10">
        <f t="shared" si="2"/>
        <v>0</v>
      </c>
      <c r="AF14" s="16"/>
      <c r="AG14" s="17"/>
    </row>
    <row r="15" spans="1:33" ht="15" customHeight="1" x14ac:dyDescent="0.3">
      <c r="A15" s="64"/>
      <c r="B15" s="65"/>
      <c r="C15" s="64"/>
      <c r="D15" s="65"/>
      <c r="E15" s="66">
        <f t="shared" si="9"/>
        <v>0</v>
      </c>
      <c r="F15" s="15">
        <f t="shared" si="4"/>
        <v>0</v>
      </c>
      <c r="G15" s="5"/>
      <c r="H15" s="119" t="s">
        <v>90</v>
      </c>
      <c r="I15" s="9"/>
      <c r="J15" s="94"/>
      <c r="K15" s="69" t="s">
        <v>0</v>
      </c>
      <c r="L15" s="123"/>
      <c r="M15" s="14">
        <f t="shared" ref="M15:M46" si="10">IF(L15="",IF(K15="PKW",J15*0.35,J15*0.23),IF(K15="PKW",L15*0.35,L15*0.23))</f>
        <v>0</v>
      </c>
      <c r="N15" s="70"/>
      <c r="O15" s="7"/>
      <c r="P15" s="7"/>
      <c r="Q15" s="7"/>
      <c r="R15" s="6"/>
      <c r="S15" s="6"/>
      <c r="T15" s="11" t="str">
        <f t="shared" si="0"/>
        <v/>
      </c>
      <c r="U15" s="12">
        <f t="shared" si="6"/>
        <v>0</v>
      </c>
      <c r="V15" s="13">
        <f t="shared" si="7"/>
        <v>0</v>
      </c>
      <c r="W15" s="13">
        <f t="shared" si="8"/>
        <v>0</v>
      </c>
      <c r="X15" s="70"/>
      <c r="Y15" s="75"/>
      <c r="Z15" s="71"/>
      <c r="AA15" s="76">
        <f t="shared" ref="AA15:AA46" si="11">Y15*Z15*0.05</f>
        <v>0</v>
      </c>
      <c r="AB15" s="23">
        <f t="shared" si="1"/>
        <v>0</v>
      </c>
      <c r="AC15" s="23">
        <f t="shared" ref="AC15:AC45" si="12">SUM(M15,N15,S15,W15,X15,AA15)+AC14</f>
        <v>0</v>
      </c>
      <c r="AD15" s="10">
        <f t="shared" si="2"/>
        <v>0</v>
      </c>
      <c r="AF15" s="16"/>
      <c r="AG15" s="17"/>
    </row>
    <row r="16" spans="1:33" x14ac:dyDescent="0.3">
      <c r="A16" s="64"/>
      <c r="B16" s="65"/>
      <c r="C16" s="64"/>
      <c r="D16" s="65"/>
      <c r="E16" s="66">
        <f t="shared" si="9"/>
        <v>0</v>
      </c>
      <c r="F16" s="15">
        <f t="shared" si="4"/>
        <v>0</v>
      </c>
      <c r="G16" s="5"/>
      <c r="H16" s="119" t="s">
        <v>90</v>
      </c>
      <c r="I16" s="9"/>
      <c r="J16" s="94"/>
      <c r="K16" s="69" t="s">
        <v>0</v>
      </c>
      <c r="L16" s="123"/>
      <c r="M16" s="14">
        <f t="shared" si="10"/>
        <v>0</v>
      </c>
      <c r="N16" s="70"/>
      <c r="O16" s="7"/>
      <c r="P16" s="7"/>
      <c r="Q16" s="7"/>
      <c r="R16" s="6"/>
      <c r="S16" s="6"/>
      <c r="T16" s="11" t="str">
        <f t="shared" si="0"/>
        <v/>
      </c>
      <c r="U16" s="12">
        <f t="shared" si="6"/>
        <v>0</v>
      </c>
      <c r="V16" s="13">
        <f t="shared" si="7"/>
        <v>0</v>
      </c>
      <c r="W16" s="13">
        <f t="shared" si="8"/>
        <v>0</v>
      </c>
      <c r="X16" s="70"/>
      <c r="Y16" s="75"/>
      <c r="Z16" s="71"/>
      <c r="AA16" s="76">
        <f t="shared" si="11"/>
        <v>0</v>
      </c>
      <c r="AB16" s="23">
        <f t="shared" si="1"/>
        <v>0</v>
      </c>
      <c r="AC16" s="23">
        <f t="shared" si="12"/>
        <v>0</v>
      </c>
      <c r="AD16" s="10">
        <f t="shared" si="2"/>
        <v>0</v>
      </c>
      <c r="AF16" s="16"/>
      <c r="AG16" s="16"/>
    </row>
    <row r="17" spans="1:33" x14ac:dyDescent="0.3">
      <c r="A17" s="64"/>
      <c r="B17" s="65"/>
      <c r="C17" s="64"/>
      <c r="D17" s="65"/>
      <c r="E17" s="66">
        <f t="shared" si="9"/>
        <v>0</v>
      </c>
      <c r="F17" s="15">
        <f t="shared" si="4"/>
        <v>0</v>
      </c>
      <c r="G17" s="5"/>
      <c r="H17" s="119" t="s">
        <v>90</v>
      </c>
      <c r="I17" s="9"/>
      <c r="J17" s="94"/>
      <c r="K17" s="69" t="s">
        <v>0</v>
      </c>
      <c r="L17" s="123"/>
      <c r="M17" s="14">
        <f t="shared" si="10"/>
        <v>0</v>
      </c>
      <c r="N17" s="70"/>
      <c r="O17" s="7"/>
      <c r="P17" s="7"/>
      <c r="Q17" s="7"/>
      <c r="R17" s="6"/>
      <c r="S17" s="6"/>
      <c r="T17" s="11" t="str">
        <f t="shared" si="0"/>
        <v/>
      </c>
      <c r="U17" s="12">
        <f t="shared" si="6"/>
        <v>0</v>
      </c>
      <c r="V17" s="13">
        <f t="shared" si="7"/>
        <v>0</v>
      </c>
      <c r="W17" s="13">
        <f t="shared" si="8"/>
        <v>0</v>
      </c>
      <c r="X17" s="70"/>
      <c r="Y17" s="75"/>
      <c r="Z17" s="71"/>
      <c r="AA17" s="76">
        <f t="shared" si="11"/>
        <v>0</v>
      </c>
      <c r="AB17" s="23">
        <f t="shared" si="1"/>
        <v>0</v>
      </c>
      <c r="AC17" s="23">
        <f t="shared" si="12"/>
        <v>0</v>
      </c>
      <c r="AD17" s="10">
        <f t="shared" si="2"/>
        <v>0</v>
      </c>
      <c r="AF17" s="16"/>
      <c r="AG17" s="16"/>
    </row>
    <row r="18" spans="1:33" x14ac:dyDescent="0.3">
      <c r="A18" s="64"/>
      <c r="B18" s="65"/>
      <c r="C18" s="64"/>
      <c r="D18" s="65"/>
      <c r="E18" s="66">
        <f t="shared" si="9"/>
        <v>0</v>
      </c>
      <c r="F18" s="15">
        <f t="shared" si="4"/>
        <v>0</v>
      </c>
      <c r="G18" s="5"/>
      <c r="H18" s="119" t="s">
        <v>90</v>
      </c>
      <c r="I18" s="9"/>
      <c r="J18" s="94"/>
      <c r="K18" s="69" t="s">
        <v>0</v>
      </c>
      <c r="L18" s="123"/>
      <c r="M18" s="14">
        <f t="shared" si="10"/>
        <v>0</v>
      </c>
      <c r="N18" s="70"/>
      <c r="O18" s="7"/>
      <c r="P18" s="7"/>
      <c r="Q18" s="7"/>
      <c r="R18" s="6"/>
      <c r="S18" s="6"/>
      <c r="T18" s="11" t="str">
        <f t="shared" si="0"/>
        <v/>
      </c>
      <c r="U18" s="12">
        <f t="shared" si="6"/>
        <v>0</v>
      </c>
      <c r="V18" s="13">
        <f t="shared" si="7"/>
        <v>0</v>
      </c>
      <c r="W18" s="13">
        <f t="shared" si="8"/>
        <v>0</v>
      </c>
      <c r="X18" s="70"/>
      <c r="Y18" s="75"/>
      <c r="Z18" s="71"/>
      <c r="AA18" s="76">
        <f t="shared" si="11"/>
        <v>0</v>
      </c>
      <c r="AB18" s="23">
        <f t="shared" si="1"/>
        <v>0</v>
      </c>
      <c r="AC18" s="23">
        <f t="shared" si="12"/>
        <v>0</v>
      </c>
      <c r="AD18" s="10">
        <f t="shared" si="2"/>
        <v>0</v>
      </c>
      <c r="AF18" s="16"/>
      <c r="AG18" s="16"/>
    </row>
    <row r="19" spans="1:33" x14ac:dyDescent="0.3">
      <c r="A19" s="64"/>
      <c r="B19" s="65"/>
      <c r="C19" s="64"/>
      <c r="D19" s="65"/>
      <c r="E19" s="66">
        <f t="shared" si="9"/>
        <v>0</v>
      </c>
      <c r="F19" s="15">
        <f t="shared" si="4"/>
        <v>0</v>
      </c>
      <c r="G19" s="5"/>
      <c r="H19" s="119" t="s">
        <v>90</v>
      </c>
      <c r="I19" s="9"/>
      <c r="J19" s="94"/>
      <c r="K19" s="69" t="s">
        <v>0</v>
      </c>
      <c r="L19" s="123"/>
      <c r="M19" s="14">
        <f t="shared" si="10"/>
        <v>0</v>
      </c>
      <c r="N19" s="70"/>
      <c r="O19" s="7"/>
      <c r="P19" s="7"/>
      <c r="Q19" s="7"/>
      <c r="R19" s="6"/>
      <c r="S19" s="6"/>
      <c r="T19" s="11" t="str">
        <f t="shared" si="0"/>
        <v/>
      </c>
      <c r="U19" s="12">
        <f t="shared" si="6"/>
        <v>0</v>
      </c>
      <c r="V19" s="13">
        <f t="shared" si="7"/>
        <v>0</v>
      </c>
      <c r="W19" s="13">
        <f t="shared" si="8"/>
        <v>0</v>
      </c>
      <c r="X19" s="70"/>
      <c r="Y19" s="75"/>
      <c r="Z19" s="71"/>
      <c r="AA19" s="76">
        <f t="shared" si="11"/>
        <v>0</v>
      </c>
      <c r="AB19" s="23">
        <f t="shared" si="1"/>
        <v>0</v>
      </c>
      <c r="AC19" s="23">
        <f t="shared" si="12"/>
        <v>0</v>
      </c>
      <c r="AD19" s="10">
        <f t="shared" si="2"/>
        <v>0</v>
      </c>
      <c r="AF19" s="16"/>
      <c r="AG19" s="16"/>
    </row>
    <row r="20" spans="1:33" x14ac:dyDescent="0.3">
      <c r="A20" s="64"/>
      <c r="B20" s="65"/>
      <c r="C20" s="64"/>
      <c r="D20" s="65"/>
      <c r="E20" s="66">
        <f t="shared" si="9"/>
        <v>0</v>
      </c>
      <c r="F20" s="15">
        <f t="shared" si="4"/>
        <v>0</v>
      </c>
      <c r="G20" s="5"/>
      <c r="H20" s="119" t="s">
        <v>90</v>
      </c>
      <c r="I20" s="9"/>
      <c r="J20" s="94"/>
      <c r="K20" s="69" t="s">
        <v>0</v>
      </c>
      <c r="L20" s="123"/>
      <c r="M20" s="14">
        <f t="shared" si="10"/>
        <v>0</v>
      </c>
      <c r="N20" s="70"/>
      <c r="O20" s="7"/>
      <c r="P20" s="7"/>
      <c r="Q20" s="7"/>
      <c r="R20" s="6"/>
      <c r="S20" s="6"/>
      <c r="T20" s="11" t="str">
        <f t="shared" si="0"/>
        <v/>
      </c>
      <c r="U20" s="12">
        <f t="shared" si="6"/>
        <v>0</v>
      </c>
      <c r="V20" s="13">
        <f t="shared" si="7"/>
        <v>0</v>
      </c>
      <c r="W20" s="13">
        <f t="shared" si="8"/>
        <v>0</v>
      </c>
      <c r="X20" s="70"/>
      <c r="Y20" s="75"/>
      <c r="Z20" s="71"/>
      <c r="AA20" s="76">
        <f t="shared" si="11"/>
        <v>0</v>
      </c>
      <c r="AB20" s="23">
        <f t="shared" si="1"/>
        <v>0</v>
      </c>
      <c r="AC20" s="23">
        <f t="shared" si="12"/>
        <v>0</v>
      </c>
      <c r="AD20" s="10">
        <f t="shared" si="2"/>
        <v>0</v>
      </c>
      <c r="AF20" s="16"/>
      <c r="AG20" s="16"/>
    </row>
    <row r="21" spans="1:33" x14ac:dyDescent="0.3">
      <c r="A21" s="64"/>
      <c r="B21" s="65"/>
      <c r="C21" s="64"/>
      <c r="D21" s="65"/>
      <c r="E21" s="66">
        <f t="shared" si="9"/>
        <v>0</v>
      </c>
      <c r="F21" s="15">
        <f t="shared" si="4"/>
        <v>0</v>
      </c>
      <c r="G21" s="5"/>
      <c r="H21" s="119" t="s">
        <v>90</v>
      </c>
      <c r="I21" s="9"/>
      <c r="J21" s="94"/>
      <c r="K21" s="69" t="s">
        <v>0</v>
      </c>
      <c r="L21" s="123"/>
      <c r="M21" s="14">
        <f t="shared" si="10"/>
        <v>0</v>
      </c>
      <c r="N21" s="70"/>
      <c r="O21" s="7"/>
      <c r="P21" s="7"/>
      <c r="Q21" s="7"/>
      <c r="R21" s="6"/>
      <c r="S21" s="6"/>
      <c r="T21" s="11" t="str">
        <f t="shared" si="0"/>
        <v/>
      </c>
      <c r="U21" s="12">
        <f t="shared" si="6"/>
        <v>0</v>
      </c>
      <c r="V21" s="13">
        <f t="shared" si="7"/>
        <v>0</v>
      </c>
      <c r="W21" s="13">
        <f t="shared" si="8"/>
        <v>0</v>
      </c>
      <c r="X21" s="70"/>
      <c r="Y21" s="75"/>
      <c r="Z21" s="71"/>
      <c r="AA21" s="76">
        <f t="shared" si="11"/>
        <v>0</v>
      </c>
      <c r="AB21" s="23">
        <f t="shared" si="1"/>
        <v>0</v>
      </c>
      <c r="AC21" s="23">
        <f t="shared" si="12"/>
        <v>0</v>
      </c>
      <c r="AD21" s="10">
        <f t="shared" si="2"/>
        <v>0</v>
      </c>
      <c r="AF21" s="16"/>
      <c r="AG21" s="16"/>
    </row>
    <row r="22" spans="1:33" x14ac:dyDescent="0.3">
      <c r="A22" s="64"/>
      <c r="B22" s="65"/>
      <c r="C22" s="64"/>
      <c r="D22" s="65"/>
      <c r="E22" s="66">
        <f t="shared" si="9"/>
        <v>0</v>
      </c>
      <c r="F22" s="15">
        <f t="shared" si="4"/>
        <v>0</v>
      </c>
      <c r="G22" s="5"/>
      <c r="H22" s="119" t="s">
        <v>90</v>
      </c>
      <c r="I22" s="9"/>
      <c r="J22" s="94"/>
      <c r="K22" s="69" t="s">
        <v>0</v>
      </c>
      <c r="L22" s="123"/>
      <c r="M22" s="14">
        <f t="shared" si="10"/>
        <v>0</v>
      </c>
      <c r="N22" s="70"/>
      <c r="O22" s="7"/>
      <c r="P22" s="7"/>
      <c r="Q22" s="7"/>
      <c r="R22" s="6"/>
      <c r="S22" s="6"/>
      <c r="T22" s="11" t="str">
        <f t="shared" si="0"/>
        <v/>
      </c>
      <c r="U22" s="12">
        <f t="shared" si="6"/>
        <v>0</v>
      </c>
      <c r="V22" s="13">
        <f t="shared" si="7"/>
        <v>0</v>
      </c>
      <c r="W22" s="13">
        <f t="shared" si="8"/>
        <v>0</v>
      </c>
      <c r="X22" s="70"/>
      <c r="Y22" s="75"/>
      <c r="Z22" s="71"/>
      <c r="AA22" s="76">
        <f t="shared" si="11"/>
        <v>0</v>
      </c>
      <c r="AB22" s="23">
        <f t="shared" si="1"/>
        <v>0</v>
      </c>
      <c r="AC22" s="23">
        <f t="shared" si="12"/>
        <v>0</v>
      </c>
      <c r="AD22" s="10">
        <f t="shared" si="2"/>
        <v>0</v>
      </c>
      <c r="AF22" s="16"/>
      <c r="AG22" s="16"/>
    </row>
    <row r="23" spans="1:33" x14ac:dyDescent="0.3">
      <c r="A23" s="64"/>
      <c r="B23" s="65"/>
      <c r="C23" s="64"/>
      <c r="D23" s="65"/>
      <c r="E23" s="66">
        <f t="shared" si="9"/>
        <v>0</v>
      </c>
      <c r="F23" s="15">
        <f t="shared" si="4"/>
        <v>0</v>
      </c>
      <c r="G23" s="5"/>
      <c r="H23" s="119" t="s">
        <v>90</v>
      </c>
      <c r="I23" s="9"/>
      <c r="J23" s="94"/>
      <c r="K23" s="69" t="s">
        <v>0</v>
      </c>
      <c r="L23" s="123"/>
      <c r="M23" s="14">
        <f t="shared" si="10"/>
        <v>0</v>
      </c>
      <c r="N23" s="70"/>
      <c r="O23" s="7"/>
      <c r="P23" s="7"/>
      <c r="Q23" s="7"/>
      <c r="R23" s="6"/>
      <c r="S23" s="6"/>
      <c r="T23" s="11" t="str">
        <f t="shared" si="0"/>
        <v/>
      </c>
      <c r="U23" s="12">
        <f t="shared" si="6"/>
        <v>0</v>
      </c>
      <c r="V23" s="13">
        <f t="shared" si="7"/>
        <v>0</v>
      </c>
      <c r="W23" s="13">
        <f t="shared" si="8"/>
        <v>0</v>
      </c>
      <c r="X23" s="70"/>
      <c r="Y23" s="75"/>
      <c r="Z23" s="71"/>
      <c r="AA23" s="76">
        <f t="shared" si="11"/>
        <v>0</v>
      </c>
      <c r="AB23" s="23">
        <f t="shared" si="1"/>
        <v>0</v>
      </c>
      <c r="AC23" s="23">
        <f t="shared" si="12"/>
        <v>0</v>
      </c>
      <c r="AD23" s="10">
        <f t="shared" si="2"/>
        <v>0</v>
      </c>
      <c r="AF23" s="16"/>
      <c r="AG23" s="16"/>
    </row>
    <row r="24" spans="1:33" x14ac:dyDescent="0.3">
      <c r="A24" s="64"/>
      <c r="B24" s="65"/>
      <c r="C24" s="64"/>
      <c r="D24" s="65"/>
      <c r="E24" s="66">
        <f t="shared" si="9"/>
        <v>0</v>
      </c>
      <c r="F24" s="15">
        <f t="shared" si="4"/>
        <v>0</v>
      </c>
      <c r="G24" s="5"/>
      <c r="H24" s="119" t="s">
        <v>90</v>
      </c>
      <c r="I24" s="9"/>
      <c r="J24" s="94"/>
      <c r="K24" s="69" t="s">
        <v>0</v>
      </c>
      <c r="L24" s="123"/>
      <c r="M24" s="14">
        <f t="shared" si="10"/>
        <v>0</v>
      </c>
      <c r="N24" s="70"/>
      <c r="O24" s="7"/>
      <c r="P24" s="7"/>
      <c r="Q24" s="7"/>
      <c r="R24" s="6"/>
      <c r="S24" s="6"/>
      <c r="T24" s="11" t="str">
        <f t="shared" si="0"/>
        <v/>
      </c>
      <c r="U24" s="12">
        <f t="shared" si="6"/>
        <v>0</v>
      </c>
      <c r="V24" s="13">
        <f t="shared" si="7"/>
        <v>0</v>
      </c>
      <c r="W24" s="13">
        <f t="shared" si="8"/>
        <v>0</v>
      </c>
      <c r="X24" s="70"/>
      <c r="Y24" s="75"/>
      <c r="Z24" s="71"/>
      <c r="AA24" s="76">
        <f t="shared" si="11"/>
        <v>0</v>
      </c>
      <c r="AB24" s="23">
        <f t="shared" si="1"/>
        <v>0</v>
      </c>
      <c r="AC24" s="23">
        <f t="shared" si="12"/>
        <v>0</v>
      </c>
      <c r="AD24" s="10">
        <f t="shared" si="2"/>
        <v>0</v>
      </c>
      <c r="AF24" s="16"/>
      <c r="AG24" s="16"/>
    </row>
    <row r="25" spans="1:33" x14ac:dyDescent="0.3">
      <c r="A25" s="64"/>
      <c r="B25" s="65"/>
      <c r="C25" s="64"/>
      <c r="D25" s="65"/>
      <c r="E25" s="66">
        <f t="shared" si="9"/>
        <v>0</v>
      </c>
      <c r="F25" s="15">
        <f t="shared" si="4"/>
        <v>0</v>
      </c>
      <c r="G25" s="5"/>
      <c r="H25" s="119" t="s">
        <v>90</v>
      </c>
      <c r="I25" s="9"/>
      <c r="J25" s="94"/>
      <c r="K25" s="69" t="s">
        <v>0</v>
      </c>
      <c r="L25" s="123"/>
      <c r="M25" s="14">
        <f t="shared" si="10"/>
        <v>0</v>
      </c>
      <c r="N25" s="70"/>
      <c r="O25" s="7"/>
      <c r="P25" s="7"/>
      <c r="Q25" s="7"/>
      <c r="R25" s="6"/>
      <c r="S25" s="6"/>
      <c r="T25" s="11" t="str">
        <f t="shared" si="0"/>
        <v/>
      </c>
      <c r="U25" s="12">
        <f t="shared" si="6"/>
        <v>0</v>
      </c>
      <c r="V25" s="13">
        <f t="shared" si="7"/>
        <v>0</v>
      </c>
      <c r="W25" s="13">
        <f t="shared" si="8"/>
        <v>0</v>
      </c>
      <c r="X25" s="70"/>
      <c r="Y25" s="75"/>
      <c r="Z25" s="71"/>
      <c r="AA25" s="76">
        <f t="shared" si="11"/>
        <v>0</v>
      </c>
      <c r="AB25" s="23">
        <f t="shared" si="1"/>
        <v>0</v>
      </c>
      <c r="AC25" s="23">
        <f t="shared" si="12"/>
        <v>0</v>
      </c>
      <c r="AD25" s="10">
        <f t="shared" si="2"/>
        <v>0</v>
      </c>
      <c r="AF25" s="18"/>
      <c r="AG25" s="16"/>
    </row>
    <row r="26" spans="1:33" x14ac:dyDescent="0.3">
      <c r="A26" s="64"/>
      <c r="B26" s="65"/>
      <c r="C26" s="64"/>
      <c r="D26" s="65"/>
      <c r="E26" s="66">
        <f t="shared" si="9"/>
        <v>0</v>
      </c>
      <c r="F26" s="15">
        <f t="shared" si="4"/>
        <v>0</v>
      </c>
      <c r="G26" s="5"/>
      <c r="H26" s="119" t="s">
        <v>90</v>
      </c>
      <c r="I26" s="9"/>
      <c r="J26" s="94"/>
      <c r="K26" s="69" t="s">
        <v>0</v>
      </c>
      <c r="L26" s="123"/>
      <c r="M26" s="14">
        <f t="shared" si="10"/>
        <v>0</v>
      </c>
      <c r="N26" s="70"/>
      <c r="O26" s="7"/>
      <c r="P26" s="7"/>
      <c r="Q26" s="7"/>
      <c r="R26" s="6"/>
      <c r="S26" s="6"/>
      <c r="T26" s="11" t="str">
        <f t="shared" si="0"/>
        <v/>
      </c>
      <c r="U26" s="12">
        <f t="shared" si="6"/>
        <v>0</v>
      </c>
      <c r="V26" s="13">
        <f t="shared" si="7"/>
        <v>0</v>
      </c>
      <c r="W26" s="13">
        <f t="shared" si="8"/>
        <v>0</v>
      </c>
      <c r="X26" s="70"/>
      <c r="Y26" s="75"/>
      <c r="Z26" s="71"/>
      <c r="AA26" s="76">
        <f t="shared" si="11"/>
        <v>0</v>
      </c>
      <c r="AB26" s="23">
        <f t="shared" si="1"/>
        <v>0</v>
      </c>
      <c r="AC26" s="23">
        <f t="shared" si="12"/>
        <v>0</v>
      </c>
      <c r="AD26" s="10">
        <f t="shared" si="2"/>
        <v>0</v>
      </c>
    </row>
    <row r="27" spans="1:33" x14ac:dyDescent="0.3">
      <c r="A27" s="64"/>
      <c r="B27" s="65"/>
      <c r="C27" s="64"/>
      <c r="D27" s="65"/>
      <c r="E27" s="66">
        <f t="shared" si="9"/>
        <v>0</v>
      </c>
      <c r="F27" s="15">
        <f t="shared" si="4"/>
        <v>0</v>
      </c>
      <c r="G27" s="5"/>
      <c r="H27" s="119" t="s">
        <v>90</v>
      </c>
      <c r="I27" s="9"/>
      <c r="J27" s="94"/>
      <c r="K27" s="69" t="s">
        <v>0</v>
      </c>
      <c r="L27" s="123"/>
      <c r="M27" s="14">
        <f t="shared" si="10"/>
        <v>0</v>
      </c>
      <c r="N27" s="70"/>
      <c r="O27" s="7"/>
      <c r="P27" s="7"/>
      <c r="Q27" s="7"/>
      <c r="R27" s="6"/>
      <c r="S27" s="6"/>
      <c r="T27" s="11" t="str">
        <f t="shared" si="0"/>
        <v/>
      </c>
      <c r="U27" s="12">
        <f t="shared" si="6"/>
        <v>0</v>
      </c>
      <c r="V27" s="13">
        <f t="shared" si="7"/>
        <v>0</v>
      </c>
      <c r="W27" s="13">
        <f t="shared" si="8"/>
        <v>0</v>
      </c>
      <c r="X27" s="70"/>
      <c r="Y27" s="75"/>
      <c r="Z27" s="71"/>
      <c r="AA27" s="76">
        <f t="shared" si="11"/>
        <v>0</v>
      </c>
      <c r="AB27" s="23">
        <f t="shared" si="1"/>
        <v>0</v>
      </c>
      <c r="AC27" s="23">
        <f t="shared" si="12"/>
        <v>0</v>
      </c>
      <c r="AD27" s="10">
        <f t="shared" si="2"/>
        <v>0</v>
      </c>
    </row>
    <row r="28" spans="1:33" x14ac:dyDescent="0.3">
      <c r="A28" s="64"/>
      <c r="B28" s="65"/>
      <c r="C28" s="64"/>
      <c r="D28" s="65"/>
      <c r="E28" s="66">
        <f t="shared" si="9"/>
        <v>0</v>
      </c>
      <c r="F28" s="15">
        <f t="shared" si="4"/>
        <v>0</v>
      </c>
      <c r="G28" s="5"/>
      <c r="H28" s="119" t="s">
        <v>90</v>
      </c>
      <c r="I28" s="9"/>
      <c r="J28" s="94"/>
      <c r="K28" s="69" t="s">
        <v>0</v>
      </c>
      <c r="L28" s="123"/>
      <c r="M28" s="14">
        <f t="shared" si="10"/>
        <v>0</v>
      </c>
      <c r="N28" s="70"/>
      <c r="O28" s="7"/>
      <c r="P28" s="7"/>
      <c r="Q28" s="7"/>
      <c r="R28" s="6"/>
      <c r="S28" s="6"/>
      <c r="T28" s="11" t="str">
        <f t="shared" si="0"/>
        <v/>
      </c>
      <c r="U28" s="12">
        <f t="shared" si="6"/>
        <v>0</v>
      </c>
      <c r="V28" s="13">
        <f t="shared" si="7"/>
        <v>0</v>
      </c>
      <c r="W28" s="13">
        <f t="shared" si="8"/>
        <v>0</v>
      </c>
      <c r="X28" s="70"/>
      <c r="Y28" s="75"/>
      <c r="Z28" s="71"/>
      <c r="AA28" s="76">
        <f t="shared" si="11"/>
        <v>0</v>
      </c>
      <c r="AB28" s="23">
        <f t="shared" si="1"/>
        <v>0</v>
      </c>
      <c r="AC28" s="23">
        <f t="shared" si="12"/>
        <v>0</v>
      </c>
      <c r="AD28" s="10">
        <f t="shared" si="2"/>
        <v>0</v>
      </c>
    </row>
    <row r="29" spans="1:33" x14ac:dyDescent="0.3">
      <c r="A29" s="64"/>
      <c r="B29" s="65"/>
      <c r="C29" s="64"/>
      <c r="D29" s="65"/>
      <c r="E29" s="66">
        <f t="shared" si="9"/>
        <v>0</v>
      </c>
      <c r="F29" s="15">
        <f t="shared" si="4"/>
        <v>0</v>
      </c>
      <c r="G29" s="5"/>
      <c r="H29" s="119" t="s">
        <v>90</v>
      </c>
      <c r="I29" s="9"/>
      <c r="J29" s="94"/>
      <c r="K29" s="69" t="s">
        <v>0</v>
      </c>
      <c r="L29" s="123"/>
      <c r="M29" s="14">
        <f t="shared" si="10"/>
        <v>0</v>
      </c>
      <c r="N29" s="70"/>
      <c r="O29" s="7"/>
      <c r="P29" s="7"/>
      <c r="Q29" s="7"/>
      <c r="R29" s="6"/>
      <c r="S29" s="6"/>
      <c r="T29" s="11" t="str">
        <f t="shared" si="0"/>
        <v/>
      </c>
      <c r="U29" s="12">
        <f t="shared" si="6"/>
        <v>0</v>
      </c>
      <c r="V29" s="13">
        <f t="shared" si="7"/>
        <v>0</v>
      </c>
      <c r="W29" s="13">
        <f t="shared" si="8"/>
        <v>0</v>
      </c>
      <c r="X29" s="70"/>
      <c r="Y29" s="75"/>
      <c r="Z29" s="71"/>
      <c r="AA29" s="76">
        <f t="shared" si="11"/>
        <v>0</v>
      </c>
      <c r="AB29" s="23">
        <f t="shared" si="1"/>
        <v>0</v>
      </c>
      <c r="AC29" s="23">
        <f t="shared" si="12"/>
        <v>0</v>
      </c>
      <c r="AD29" s="10">
        <f t="shared" si="2"/>
        <v>0</v>
      </c>
    </row>
    <row r="30" spans="1:33" x14ac:dyDescent="0.3">
      <c r="A30" s="64"/>
      <c r="B30" s="65"/>
      <c r="C30" s="64"/>
      <c r="D30" s="65"/>
      <c r="E30" s="66">
        <f t="shared" si="9"/>
        <v>0</v>
      </c>
      <c r="F30" s="15">
        <f t="shared" si="4"/>
        <v>0</v>
      </c>
      <c r="G30" s="5"/>
      <c r="H30" s="119" t="s">
        <v>90</v>
      </c>
      <c r="I30" s="9"/>
      <c r="J30" s="94"/>
      <c r="K30" s="69" t="s">
        <v>0</v>
      </c>
      <c r="L30" s="123"/>
      <c r="M30" s="14">
        <f t="shared" si="10"/>
        <v>0</v>
      </c>
      <c r="N30" s="70"/>
      <c r="O30" s="7"/>
      <c r="P30" s="7"/>
      <c r="Q30" s="7"/>
      <c r="R30" s="6"/>
      <c r="S30" s="6"/>
      <c r="T30" s="11" t="str">
        <f t="shared" si="0"/>
        <v/>
      </c>
      <c r="U30" s="12">
        <f t="shared" si="6"/>
        <v>0</v>
      </c>
      <c r="V30" s="13">
        <f t="shared" si="7"/>
        <v>0</v>
      </c>
      <c r="W30" s="13">
        <f t="shared" si="8"/>
        <v>0</v>
      </c>
      <c r="X30" s="70"/>
      <c r="Y30" s="75"/>
      <c r="Z30" s="71"/>
      <c r="AA30" s="76">
        <f t="shared" si="11"/>
        <v>0</v>
      </c>
      <c r="AB30" s="23">
        <f t="shared" si="1"/>
        <v>0</v>
      </c>
      <c r="AC30" s="23">
        <f t="shared" si="12"/>
        <v>0</v>
      </c>
      <c r="AD30" s="10">
        <f t="shared" si="2"/>
        <v>0</v>
      </c>
    </row>
    <row r="31" spans="1:33" x14ac:dyDescent="0.3">
      <c r="A31" s="64"/>
      <c r="B31" s="65"/>
      <c r="C31" s="64"/>
      <c r="D31" s="65"/>
      <c r="E31" s="66">
        <f t="shared" si="9"/>
        <v>0</v>
      </c>
      <c r="F31" s="15">
        <f t="shared" si="4"/>
        <v>0</v>
      </c>
      <c r="G31" s="5"/>
      <c r="H31" s="119" t="s">
        <v>90</v>
      </c>
      <c r="I31" s="9"/>
      <c r="J31" s="94"/>
      <c r="K31" s="69" t="s">
        <v>0</v>
      </c>
      <c r="L31" s="123"/>
      <c r="M31" s="14">
        <f t="shared" si="10"/>
        <v>0</v>
      </c>
      <c r="N31" s="70"/>
      <c r="O31" s="7"/>
      <c r="P31" s="7"/>
      <c r="Q31" s="7"/>
      <c r="R31" s="6"/>
      <c r="S31" s="6"/>
      <c r="T31" s="11" t="str">
        <f t="shared" si="0"/>
        <v/>
      </c>
      <c r="U31" s="12">
        <f t="shared" si="6"/>
        <v>0</v>
      </c>
      <c r="V31" s="13">
        <f t="shared" si="7"/>
        <v>0</v>
      </c>
      <c r="W31" s="13">
        <f t="shared" si="8"/>
        <v>0</v>
      </c>
      <c r="X31" s="70"/>
      <c r="Y31" s="75"/>
      <c r="Z31" s="71"/>
      <c r="AA31" s="76">
        <f t="shared" si="11"/>
        <v>0</v>
      </c>
      <c r="AB31" s="23">
        <f t="shared" si="1"/>
        <v>0</v>
      </c>
      <c r="AC31" s="23">
        <f t="shared" si="12"/>
        <v>0</v>
      </c>
      <c r="AD31" s="10">
        <f t="shared" si="2"/>
        <v>0</v>
      </c>
    </row>
    <row r="32" spans="1:33" x14ac:dyDescent="0.3">
      <c r="A32" s="64"/>
      <c r="B32" s="65"/>
      <c r="C32" s="64"/>
      <c r="D32" s="65"/>
      <c r="E32" s="66">
        <f t="shared" si="9"/>
        <v>0</v>
      </c>
      <c r="F32" s="15">
        <f t="shared" si="4"/>
        <v>0</v>
      </c>
      <c r="G32" s="5"/>
      <c r="H32" s="119" t="s">
        <v>90</v>
      </c>
      <c r="I32" s="9"/>
      <c r="J32" s="94"/>
      <c r="K32" s="69" t="s">
        <v>0</v>
      </c>
      <c r="L32" s="123"/>
      <c r="M32" s="14">
        <f t="shared" si="10"/>
        <v>0</v>
      </c>
      <c r="N32" s="70"/>
      <c r="O32" s="7"/>
      <c r="P32" s="7"/>
      <c r="Q32" s="7"/>
      <c r="R32" s="6"/>
      <c r="S32" s="6"/>
      <c r="T32" s="11" t="str">
        <f t="shared" si="0"/>
        <v/>
      </c>
      <c r="U32" s="12">
        <f t="shared" si="6"/>
        <v>0</v>
      </c>
      <c r="V32" s="13">
        <f t="shared" si="7"/>
        <v>0</v>
      </c>
      <c r="W32" s="13">
        <f t="shared" si="8"/>
        <v>0</v>
      </c>
      <c r="X32" s="70"/>
      <c r="Y32" s="75"/>
      <c r="Z32" s="71"/>
      <c r="AA32" s="76">
        <f t="shared" si="11"/>
        <v>0</v>
      </c>
      <c r="AB32" s="23">
        <f t="shared" si="1"/>
        <v>0</v>
      </c>
      <c r="AC32" s="23">
        <f t="shared" si="12"/>
        <v>0</v>
      </c>
      <c r="AD32" s="10">
        <f t="shared" si="2"/>
        <v>0</v>
      </c>
    </row>
    <row r="33" spans="1:30" x14ac:dyDescent="0.3">
      <c r="A33" s="64"/>
      <c r="B33" s="65"/>
      <c r="C33" s="64"/>
      <c r="D33" s="65"/>
      <c r="E33" s="66">
        <f t="shared" si="9"/>
        <v>0</v>
      </c>
      <c r="F33" s="15">
        <f t="shared" si="4"/>
        <v>0</v>
      </c>
      <c r="G33" s="5"/>
      <c r="H33" s="119" t="s">
        <v>90</v>
      </c>
      <c r="I33" s="9"/>
      <c r="J33" s="94"/>
      <c r="K33" s="69" t="s">
        <v>0</v>
      </c>
      <c r="L33" s="123"/>
      <c r="M33" s="14">
        <f t="shared" si="10"/>
        <v>0</v>
      </c>
      <c r="N33" s="70"/>
      <c r="O33" s="7"/>
      <c r="P33" s="7"/>
      <c r="Q33" s="7"/>
      <c r="R33" s="6"/>
      <c r="S33" s="6"/>
      <c r="T33" s="11" t="str">
        <f t="shared" si="0"/>
        <v/>
      </c>
      <c r="U33" s="12">
        <f t="shared" si="6"/>
        <v>0</v>
      </c>
      <c r="V33" s="13">
        <f t="shared" si="7"/>
        <v>0</v>
      </c>
      <c r="W33" s="13">
        <f t="shared" si="8"/>
        <v>0</v>
      </c>
      <c r="X33" s="70"/>
      <c r="Y33" s="75"/>
      <c r="Z33" s="71"/>
      <c r="AA33" s="76">
        <f t="shared" si="11"/>
        <v>0</v>
      </c>
      <c r="AB33" s="23">
        <f t="shared" si="1"/>
        <v>0</v>
      </c>
      <c r="AC33" s="23">
        <f t="shared" si="12"/>
        <v>0</v>
      </c>
      <c r="AD33" s="10">
        <f t="shared" si="2"/>
        <v>0</v>
      </c>
    </row>
    <row r="34" spans="1:30" x14ac:dyDescent="0.3">
      <c r="A34" s="64"/>
      <c r="B34" s="65"/>
      <c r="C34" s="64"/>
      <c r="D34" s="65"/>
      <c r="E34" s="66">
        <f t="shared" si="9"/>
        <v>0</v>
      </c>
      <c r="F34" s="15">
        <f t="shared" si="4"/>
        <v>0</v>
      </c>
      <c r="G34" s="5"/>
      <c r="H34" s="119" t="s">
        <v>90</v>
      </c>
      <c r="I34" s="9"/>
      <c r="J34" s="94"/>
      <c r="K34" s="69" t="s">
        <v>0</v>
      </c>
      <c r="L34" s="123"/>
      <c r="M34" s="14">
        <f t="shared" si="10"/>
        <v>0</v>
      </c>
      <c r="N34" s="70"/>
      <c r="O34" s="7"/>
      <c r="P34" s="7"/>
      <c r="Q34" s="7"/>
      <c r="R34" s="6"/>
      <c r="S34" s="6"/>
      <c r="T34" s="11" t="str">
        <f t="shared" si="0"/>
        <v/>
      </c>
      <c r="U34" s="12">
        <f t="shared" si="6"/>
        <v>0</v>
      </c>
      <c r="V34" s="13">
        <f t="shared" si="7"/>
        <v>0</v>
      </c>
      <c r="W34" s="13">
        <f t="shared" si="8"/>
        <v>0</v>
      </c>
      <c r="X34" s="70"/>
      <c r="Y34" s="75"/>
      <c r="Z34" s="71"/>
      <c r="AA34" s="76">
        <f t="shared" si="11"/>
        <v>0</v>
      </c>
      <c r="AB34" s="23">
        <f t="shared" si="1"/>
        <v>0</v>
      </c>
      <c r="AC34" s="23">
        <f t="shared" si="12"/>
        <v>0</v>
      </c>
      <c r="AD34" s="10">
        <f t="shared" si="2"/>
        <v>0</v>
      </c>
    </row>
    <row r="35" spans="1:30" x14ac:dyDescent="0.3">
      <c r="A35" s="64"/>
      <c r="B35" s="65"/>
      <c r="C35" s="64"/>
      <c r="D35" s="65"/>
      <c r="E35" s="66">
        <f t="shared" si="9"/>
        <v>0</v>
      </c>
      <c r="F35" s="15">
        <f t="shared" si="4"/>
        <v>0</v>
      </c>
      <c r="G35" s="5"/>
      <c r="H35" s="119" t="s">
        <v>90</v>
      </c>
      <c r="I35" s="9"/>
      <c r="J35" s="94"/>
      <c r="K35" s="69" t="s">
        <v>0</v>
      </c>
      <c r="L35" s="123"/>
      <c r="M35" s="14">
        <f t="shared" si="10"/>
        <v>0</v>
      </c>
      <c r="N35" s="70"/>
      <c r="O35" s="7"/>
      <c r="P35" s="7"/>
      <c r="Q35" s="7"/>
      <c r="R35" s="6"/>
      <c r="S35" s="6"/>
      <c r="T35" s="11" t="str">
        <f t="shared" si="0"/>
        <v/>
      </c>
      <c r="U35" s="12">
        <f t="shared" si="6"/>
        <v>0</v>
      </c>
      <c r="V35" s="13">
        <f t="shared" si="7"/>
        <v>0</v>
      </c>
      <c r="W35" s="13">
        <f t="shared" si="8"/>
        <v>0</v>
      </c>
      <c r="X35" s="70"/>
      <c r="Y35" s="75"/>
      <c r="Z35" s="71"/>
      <c r="AA35" s="76">
        <f t="shared" si="11"/>
        <v>0</v>
      </c>
      <c r="AB35" s="23">
        <f t="shared" si="1"/>
        <v>0</v>
      </c>
      <c r="AC35" s="23">
        <f t="shared" si="12"/>
        <v>0</v>
      </c>
      <c r="AD35" s="10">
        <f t="shared" si="2"/>
        <v>0</v>
      </c>
    </row>
    <row r="36" spans="1:30" x14ac:dyDescent="0.3">
      <c r="A36" s="64"/>
      <c r="B36" s="65"/>
      <c r="C36" s="64"/>
      <c r="D36" s="65"/>
      <c r="E36" s="66">
        <f t="shared" si="9"/>
        <v>0</v>
      </c>
      <c r="F36" s="15">
        <f t="shared" si="4"/>
        <v>0</v>
      </c>
      <c r="G36" s="5"/>
      <c r="H36" s="119" t="s">
        <v>90</v>
      </c>
      <c r="I36" s="9"/>
      <c r="J36" s="94"/>
      <c r="K36" s="69" t="s">
        <v>0</v>
      </c>
      <c r="L36" s="123"/>
      <c r="M36" s="14">
        <f t="shared" si="10"/>
        <v>0</v>
      </c>
      <c r="N36" s="70"/>
      <c r="O36" s="7"/>
      <c r="P36" s="7"/>
      <c r="Q36" s="7"/>
      <c r="R36" s="6"/>
      <c r="S36" s="6"/>
      <c r="T36" s="11" t="str">
        <f t="shared" si="0"/>
        <v/>
      </c>
      <c r="U36" s="12">
        <f t="shared" si="6"/>
        <v>0</v>
      </c>
      <c r="V36" s="13">
        <f t="shared" si="7"/>
        <v>0</v>
      </c>
      <c r="W36" s="13">
        <f t="shared" si="8"/>
        <v>0</v>
      </c>
      <c r="X36" s="70"/>
      <c r="Y36" s="75"/>
      <c r="Z36" s="71"/>
      <c r="AA36" s="76">
        <f t="shared" si="11"/>
        <v>0</v>
      </c>
      <c r="AB36" s="23">
        <f t="shared" si="1"/>
        <v>0</v>
      </c>
      <c r="AC36" s="23">
        <f t="shared" si="12"/>
        <v>0</v>
      </c>
      <c r="AD36" s="10">
        <f t="shared" si="2"/>
        <v>0</v>
      </c>
    </row>
    <row r="37" spans="1:30" x14ac:dyDescent="0.3">
      <c r="A37" s="64"/>
      <c r="B37" s="65"/>
      <c r="C37" s="64"/>
      <c r="D37" s="65"/>
      <c r="E37" s="66">
        <f t="shared" si="9"/>
        <v>0</v>
      </c>
      <c r="F37" s="15">
        <f t="shared" si="4"/>
        <v>0</v>
      </c>
      <c r="G37" s="5"/>
      <c r="H37" s="119" t="s">
        <v>90</v>
      </c>
      <c r="I37" s="9"/>
      <c r="J37" s="94"/>
      <c r="K37" s="69" t="s">
        <v>0</v>
      </c>
      <c r="L37" s="123"/>
      <c r="M37" s="14">
        <f t="shared" si="10"/>
        <v>0</v>
      </c>
      <c r="N37" s="70"/>
      <c r="O37" s="7"/>
      <c r="P37" s="7"/>
      <c r="Q37" s="7"/>
      <c r="R37" s="6"/>
      <c r="S37" s="6"/>
      <c r="T37" s="11" t="str">
        <f t="shared" si="0"/>
        <v/>
      </c>
      <c r="U37" s="12">
        <f t="shared" si="6"/>
        <v>0</v>
      </c>
      <c r="V37" s="13">
        <f t="shared" si="7"/>
        <v>0</v>
      </c>
      <c r="W37" s="13">
        <f t="shared" si="8"/>
        <v>0</v>
      </c>
      <c r="X37" s="70"/>
      <c r="Y37" s="75"/>
      <c r="Z37" s="71"/>
      <c r="AA37" s="76">
        <f t="shared" si="11"/>
        <v>0</v>
      </c>
      <c r="AB37" s="23">
        <f t="shared" si="1"/>
        <v>0</v>
      </c>
      <c r="AC37" s="23">
        <f t="shared" si="12"/>
        <v>0</v>
      </c>
      <c r="AD37" s="10">
        <f t="shared" si="2"/>
        <v>0</v>
      </c>
    </row>
    <row r="38" spans="1:30" x14ac:dyDescent="0.3">
      <c r="A38" s="64"/>
      <c r="B38" s="65"/>
      <c r="C38" s="64"/>
      <c r="D38" s="65"/>
      <c r="E38" s="66">
        <f t="shared" si="9"/>
        <v>0</v>
      </c>
      <c r="F38" s="15">
        <f t="shared" si="4"/>
        <v>0</v>
      </c>
      <c r="G38" s="5"/>
      <c r="H38" s="119" t="s">
        <v>90</v>
      </c>
      <c r="I38" s="9"/>
      <c r="J38" s="94"/>
      <c r="K38" s="69" t="s">
        <v>0</v>
      </c>
      <c r="L38" s="123"/>
      <c r="M38" s="14">
        <f t="shared" si="10"/>
        <v>0</v>
      </c>
      <c r="N38" s="70"/>
      <c r="O38" s="7"/>
      <c r="P38" s="7"/>
      <c r="Q38" s="7"/>
      <c r="R38" s="6"/>
      <c r="S38" s="6"/>
      <c r="T38" s="11" t="str">
        <f t="shared" ref="T38:T46" si="13">IF((E38&gt;1),(E38-1)*24+12*2,IF(E38=1,12*2,""))</f>
        <v/>
      </c>
      <c r="U38" s="12">
        <f t="shared" ref="U38:U41" si="14">IF(AD38&lt;&gt;"",IF((AD38)&gt;=1441,24,IF((AD38)&gt;=661,12,IF((AD38)&gt;=481,6,0))),"")</f>
        <v>0</v>
      </c>
      <c r="V38" s="13">
        <f t="shared" ref="V38:V41" si="15">IF(T38="",U38-(IF(O38&gt;0,(24/100*20)*O38,0)+IF(P38&gt;0,(24/100*40)*P38,0)+IF(Q38&gt;0,(24/100*40)*Q38,0)),T38-(IF(O38&gt;0,(24/100*20)*O38,0)+IF(P38&gt;0,(24/100*40)*P38,0)+IF(Q38&gt;0,(24/100*40)*Q38,0)))</f>
        <v>0</v>
      </c>
      <c r="W38" s="13">
        <f t="shared" ref="W38:W41" si="16">IF(V38&lt;0,0,V38)</f>
        <v>0</v>
      </c>
      <c r="X38" s="70"/>
      <c r="Y38" s="75"/>
      <c r="Z38" s="71"/>
      <c r="AA38" s="76">
        <f t="shared" si="11"/>
        <v>0</v>
      </c>
      <c r="AB38" s="23">
        <f t="shared" si="1"/>
        <v>0</v>
      </c>
      <c r="AC38" s="23">
        <f t="shared" si="12"/>
        <v>0</v>
      </c>
      <c r="AD38" s="10">
        <f t="shared" ref="AD38:AD46" si="17">MINUTE(F38)+HOUR(F38)*60</f>
        <v>0</v>
      </c>
    </row>
    <row r="39" spans="1:30" x14ac:dyDescent="0.3">
      <c r="A39" s="64"/>
      <c r="B39" s="65"/>
      <c r="C39" s="64"/>
      <c r="D39" s="65"/>
      <c r="E39" s="66">
        <f t="shared" si="9"/>
        <v>0</v>
      </c>
      <c r="F39" s="15">
        <f t="shared" si="4"/>
        <v>0</v>
      </c>
      <c r="G39" s="5"/>
      <c r="H39" s="119" t="s">
        <v>90</v>
      </c>
      <c r="I39" s="9"/>
      <c r="J39" s="94"/>
      <c r="K39" s="69" t="s">
        <v>0</v>
      </c>
      <c r="L39" s="123"/>
      <c r="M39" s="14">
        <f t="shared" si="10"/>
        <v>0</v>
      </c>
      <c r="N39" s="70"/>
      <c r="O39" s="7"/>
      <c r="P39" s="7"/>
      <c r="Q39" s="7"/>
      <c r="R39" s="6"/>
      <c r="S39" s="6"/>
      <c r="T39" s="11"/>
      <c r="U39" s="12">
        <f t="shared" si="14"/>
        <v>0</v>
      </c>
      <c r="V39" s="13">
        <f t="shared" si="15"/>
        <v>0</v>
      </c>
      <c r="W39" s="13">
        <f t="shared" si="16"/>
        <v>0</v>
      </c>
      <c r="X39" s="70"/>
      <c r="Y39" s="75"/>
      <c r="Z39" s="71"/>
      <c r="AA39" s="76">
        <f t="shared" si="11"/>
        <v>0</v>
      </c>
      <c r="AB39" s="23">
        <f t="shared" si="1"/>
        <v>0</v>
      </c>
      <c r="AC39" s="23">
        <f t="shared" si="12"/>
        <v>0</v>
      </c>
      <c r="AD39" s="10">
        <f t="shared" si="17"/>
        <v>0</v>
      </c>
    </row>
    <row r="40" spans="1:30" x14ac:dyDescent="0.3">
      <c r="A40" s="64"/>
      <c r="B40" s="65"/>
      <c r="C40" s="64"/>
      <c r="D40" s="65"/>
      <c r="E40" s="66">
        <f t="shared" si="9"/>
        <v>0</v>
      </c>
      <c r="F40" s="15">
        <f t="shared" si="4"/>
        <v>0</v>
      </c>
      <c r="G40" s="5"/>
      <c r="H40" s="119" t="s">
        <v>90</v>
      </c>
      <c r="I40" s="9"/>
      <c r="J40" s="94"/>
      <c r="K40" s="69" t="s">
        <v>0</v>
      </c>
      <c r="L40" s="123"/>
      <c r="M40" s="14">
        <f t="shared" si="10"/>
        <v>0</v>
      </c>
      <c r="N40" s="70"/>
      <c r="O40" s="7"/>
      <c r="P40" s="7"/>
      <c r="Q40" s="7"/>
      <c r="R40" s="6"/>
      <c r="S40" s="6"/>
      <c r="T40" s="11" t="str">
        <f t="shared" si="13"/>
        <v/>
      </c>
      <c r="U40" s="12">
        <f t="shared" si="14"/>
        <v>0</v>
      </c>
      <c r="V40" s="13">
        <f t="shared" si="15"/>
        <v>0</v>
      </c>
      <c r="W40" s="13">
        <f t="shared" si="16"/>
        <v>0</v>
      </c>
      <c r="X40" s="70"/>
      <c r="Y40" s="75"/>
      <c r="Z40" s="71"/>
      <c r="AA40" s="76">
        <f t="shared" si="11"/>
        <v>0</v>
      </c>
      <c r="AB40" s="23">
        <f t="shared" si="1"/>
        <v>0</v>
      </c>
      <c r="AC40" s="23">
        <f t="shared" si="12"/>
        <v>0</v>
      </c>
      <c r="AD40" s="10">
        <f t="shared" si="17"/>
        <v>0</v>
      </c>
    </row>
    <row r="41" spans="1:30" x14ac:dyDescent="0.3">
      <c r="A41" s="64"/>
      <c r="B41" s="65"/>
      <c r="C41" s="64"/>
      <c r="D41" s="65"/>
      <c r="E41" s="66">
        <f t="shared" si="9"/>
        <v>0</v>
      </c>
      <c r="F41" s="15">
        <f t="shared" si="4"/>
        <v>0</v>
      </c>
      <c r="G41" s="5"/>
      <c r="H41" s="119" t="s">
        <v>90</v>
      </c>
      <c r="I41" s="9"/>
      <c r="J41" s="94"/>
      <c r="K41" s="69" t="s">
        <v>0</v>
      </c>
      <c r="L41" s="123"/>
      <c r="M41" s="14">
        <f t="shared" si="10"/>
        <v>0</v>
      </c>
      <c r="N41" s="70"/>
      <c r="O41" s="7"/>
      <c r="P41" s="7"/>
      <c r="Q41" s="7"/>
      <c r="R41" s="6"/>
      <c r="S41" s="6"/>
      <c r="T41" s="11"/>
      <c r="U41" s="12">
        <f t="shared" si="14"/>
        <v>0</v>
      </c>
      <c r="V41" s="13">
        <f t="shared" si="15"/>
        <v>0</v>
      </c>
      <c r="W41" s="13">
        <f t="shared" si="16"/>
        <v>0</v>
      </c>
      <c r="X41" s="70"/>
      <c r="Y41" s="75"/>
      <c r="Z41" s="71"/>
      <c r="AA41" s="76">
        <f t="shared" si="11"/>
        <v>0</v>
      </c>
      <c r="AB41" s="23">
        <f t="shared" si="1"/>
        <v>0</v>
      </c>
      <c r="AC41" s="23">
        <f t="shared" si="12"/>
        <v>0</v>
      </c>
      <c r="AD41" s="10">
        <f t="shared" si="17"/>
        <v>0</v>
      </c>
    </row>
    <row r="42" spans="1:30" x14ac:dyDescent="0.3">
      <c r="A42" s="64"/>
      <c r="B42" s="65"/>
      <c r="C42" s="64"/>
      <c r="D42" s="65"/>
      <c r="E42" s="66">
        <f t="shared" si="9"/>
        <v>0</v>
      </c>
      <c r="F42" s="15">
        <f t="shared" si="4"/>
        <v>0</v>
      </c>
      <c r="G42" s="5"/>
      <c r="H42" s="119" t="s">
        <v>90</v>
      </c>
      <c r="I42" s="9"/>
      <c r="J42" s="94"/>
      <c r="K42" s="69" t="s">
        <v>0</v>
      </c>
      <c r="L42" s="123"/>
      <c r="M42" s="14">
        <f t="shared" si="10"/>
        <v>0</v>
      </c>
      <c r="N42" s="70"/>
      <c r="O42" s="7"/>
      <c r="P42" s="7"/>
      <c r="Q42" s="7"/>
      <c r="R42" s="6"/>
      <c r="S42" s="6"/>
      <c r="T42" s="11" t="str">
        <f t="shared" si="13"/>
        <v/>
      </c>
      <c r="U42" s="12">
        <f t="shared" si="6"/>
        <v>0</v>
      </c>
      <c r="V42" s="13">
        <f t="shared" si="7"/>
        <v>0</v>
      </c>
      <c r="W42" s="13">
        <f t="shared" si="8"/>
        <v>0</v>
      </c>
      <c r="X42" s="70"/>
      <c r="Y42" s="75"/>
      <c r="Z42" s="71"/>
      <c r="AA42" s="76">
        <f t="shared" si="11"/>
        <v>0</v>
      </c>
      <c r="AB42" s="23">
        <f t="shared" si="1"/>
        <v>0</v>
      </c>
      <c r="AC42" s="23">
        <f t="shared" si="12"/>
        <v>0</v>
      </c>
      <c r="AD42" s="10">
        <f t="shared" si="17"/>
        <v>0</v>
      </c>
    </row>
    <row r="43" spans="1:30" x14ac:dyDescent="0.3">
      <c r="A43" s="64"/>
      <c r="B43" s="65"/>
      <c r="C43" s="64"/>
      <c r="D43" s="65"/>
      <c r="E43" s="66">
        <f t="shared" si="9"/>
        <v>0</v>
      </c>
      <c r="F43" s="15">
        <f t="shared" si="4"/>
        <v>0</v>
      </c>
      <c r="G43" s="5"/>
      <c r="H43" s="119" t="s">
        <v>90</v>
      </c>
      <c r="I43" s="9"/>
      <c r="J43" s="94"/>
      <c r="K43" s="69" t="s">
        <v>0</v>
      </c>
      <c r="L43" s="123"/>
      <c r="M43" s="14">
        <f t="shared" si="10"/>
        <v>0</v>
      </c>
      <c r="N43" s="70"/>
      <c r="O43" s="7"/>
      <c r="P43" s="7"/>
      <c r="Q43" s="7"/>
      <c r="R43" s="6"/>
      <c r="S43" s="6"/>
      <c r="T43" s="11" t="str">
        <f t="shared" si="13"/>
        <v/>
      </c>
      <c r="U43" s="12">
        <f t="shared" si="6"/>
        <v>0</v>
      </c>
      <c r="V43" s="13">
        <f t="shared" si="7"/>
        <v>0</v>
      </c>
      <c r="W43" s="13">
        <f t="shared" si="8"/>
        <v>0</v>
      </c>
      <c r="X43" s="70"/>
      <c r="Y43" s="75"/>
      <c r="Z43" s="71"/>
      <c r="AA43" s="76">
        <f t="shared" si="11"/>
        <v>0</v>
      </c>
      <c r="AB43" s="23">
        <f t="shared" si="1"/>
        <v>0</v>
      </c>
      <c r="AC43" s="23">
        <f t="shared" si="12"/>
        <v>0</v>
      </c>
      <c r="AD43" s="10">
        <f t="shared" si="17"/>
        <v>0</v>
      </c>
    </row>
    <row r="44" spans="1:30" x14ac:dyDescent="0.3">
      <c r="A44" s="64"/>
      <c r="B44" s="65"/>
      <c r="C44" s="64"/>
      <c r="D44" s="65"/>
      <c r="E44" s="66">
        <f t="shared" si="9"/>
        <v>0</v>
      </c>
      <c r="F44" s="15">
        <f t="shared" si="4"/>
        <v>0</v>
      </c>
      <c r="G44" s="5"/>
      <c r="H44" s="119" t="s">
        <v>90</v>
      </c>
      <c r="I44" s="9"/>
      <c r="J44" s="94"/>
      <c r="K44" s="69" t="s">
        <v>0</v>
      </c>
      <c r="L44" s="123"/>
      <c r="M44" s="14">
        <f t="shared" si="10"/>
        <v>0</v>
      </c>
      <c r="N44" s="70"/>
      <c r="O44" s="7"/>
      <c r="P44" s="7"/>
      <c r="Q44" s="7"/>
      <c r="R44" s="6"/>
      <c r="S44" s="6"/>
      <c r="T44" s="11" t="str">
        <f t="shared" si="13"/>
        <v/>
      </c>
      <c r="U44" s="12">
        <f t="shared" si="6"/>
        <v>0</v>
      </c>
      <c r="V44" s="13">
        <f t="shared" si="7"/>
        <v>0</v>
      </c>
      <c r="W44" s="13">
        <f t="shared" si="8"/>
        <v>0</v>
      </c>
      <c r="X44" s="70"/>
      <c r="Y44" s="75"/>
      <c r="Z44" s="71"/>
      <c r="AA44" s="76">
        <f t="shared" si="11"/>
        <v>0</v>
      </c>
      <c r="AB44" s="23">
        <f t="shared" si="1"/>
        <v>0</v>
      </c>
      <c r="AC44" s="23">
        <f t="shared" si="12"/>
        <v>0</v>
      </c>
      <c r="AD44" s="10">
        <f t="shared" si="17"/>
        <v>0</v>
      </c>
    </row>
    <row r="45" spans="1:30" x14ac:dyDescent="0.3">
      <c r="A45" s="64"/>
      <c r="B45" s="65"/>
      <c r="C45" s="64"/>
      <c r="D45" s="65"/>
      <c r="E45" s="66">
        <f t="shared" si="9"/>
        <v>0</v>
      </c>
      <c r="F45" s="15">
        <f t="shared" si="4"/>
        <v>0</v>
      </c>
      <c r="G45" s="5"/>
      <c r="H45" s="119" t="s">
        <v>90</v>
      </c>
      <c r="I45" s="9"/>
      <c r="J45" s="94"/>
      <c r="K45" s="69" t="s">
        <v>0</v>
      </c>
      <c r="L45" s="123"/>
      <c r="M45" s="14">
        <f t="shared" si="10"/>
        <v>0</v>
      </c>
      <c r="N45" s="70"/>
      <c r="O45" s="7"/>
      <c r="P45" s="7"/>
      <c r="Q45" s="7"/>
      <c r="R45" s="6"/>
      <c r="S45" s="6"/>
      <c r="T45" s="11" t="str">
        <f t="shared" si="13"/>
        <v/>
      </c>
      <c r="U45" s="12">
        <f t="shared" si="6"/>
        <v>0</v>
      </c>
      <c r="V45" s="13">
        <f t="shared" si="7"/>
        <v>0</v>
      </c>
      <c r="W45" s="13">
        <f t="shared" si="8"/>
        <v>0</v>
      </c>
      <c r="X45" s="70"/>
      <c r="Y45" s="75"/>
      <c r="Z45" s="71"/>
      <c r="AA45" s="76">
        <f t="shared" si="11"/>
        <v>0</v>
      </c>
      <c r="AB45" s="23">
        <f t="shared" si="1"/>
        <v>0</v>
      </c>
      <c r="AC45" s="23">
        <f t="shared" si="12"/>
        <v>0</v>
      </c>
      <c r="AD45" s="10">
        <f t="shared" si="17"/>
        <v>0</v>
      </c>
    </row>
    <row r="46" spans="1:30" ht="15.6" x14ac:dyDescent="0.3">
      <c r="A46" s="64"/>
      <c r="B46" s="65"/>
      <c r="C46" s="64"/>
      <c r="D46" s="65"/>
      <c r="E46" s="66">
        <f t="shared" si="9"/>
        <v>0</v>
      </c>
      <c r="F46" s="15">
        <f t="shared" si="4"/>
        <v>0</v>
      </c>
      <c r="G46" s="5"/>
      <c r="H46" s="119" t="s">
        <v>90</v>
      </c>
      <c r="I46" s="9"/>
      <c r="J46" s="94"/>
      <c r="K46" s="69" t="s">
        <v>0</v>
      </c>
      <c r="L46" s="123"/>
      <c r="M46" s="14">
        <f t="shared" si="10"/>
        <v>0</v>
      </c>
      <c r="N46" s="70"/>
      <c r="O46" s="7"/>
      <c r="P46" s="7"/>
      <c r="Q46" s="7"/>
      <c r="R46" s="6"/>
      <c r="S46" s="6"/>
      <c r="T46" s="11" t="str">
        <f t="shared" si="13"/>
        <v/>
      </c>
      <c r="U46" s="12">
        <f t="shared" si="6"/>
        <v>0</v>
      </c>
      <c r="V46" s="13">
        <f t="shared" si="7"/>
        <v>0</v>
      </c>
      <c r="W46" s="13">
        <f t="shared" si="8"/>
        <v>0</v>
      </c>
      <c r="X46" s="70"/>
      <c r="Y46" s="75"/>
      <c r="Z46" s="71"/>
      <c r="AA46" s="76">
        <f t="shared" si="11"/>
        <v>0</v>
      </c>
      <c r="AB46" s="23">
        <f t="shared" si="1"/>
        <v>0</v>
      </c>
      <c r="AC46" s="120">
        <f>SUM(M46,N46,S46,W46,X46,AA46)+AC45</f>
        <v>0</v>
      </c>
      <c r="AD46" s="10">
        <f t="shared" si="17"/>
        <v>0</v>
      </c>
    </row>
    <row r="47" spans="1:30" ht="21" x14ac:dyDescent="0.3">
      <c r="A47" s="124"/>
      <c r="B47" s="124"/>
      <c r="C47" s="124"/>
      <c r="D47" s="124"/>
      <c r="E47" s="124"/>
      <c r="F47" s="124"/>
      <c r="G47" s="124"/>
      <c r="H47" s="124"/>
      <c r="I47" s="124"/>
      <c r="J47" s="125">
        <f>SUM(J14:J46)</f>
        <v>0</v>
      </c>
      <c r="K47" s="124"/>
      <c r="L47" s="124"/>
      <c r="M47" s="126">
        <f>SUM(M14:M46)</f>
        <v>0</v>
      </c>
      <c r="N47" s="127"/>
      <c r="O47" s="128"/>
      <c r="P47" s="128"/>
      <c r="Q47" s="128"/>
      <c r="R47" s="129"/>
      <c r="S47" s="129"/>
      <c r="T47" s="130" t="str">
        <f t="shared" ref="T47" si="18">IF((E47&gt;1),(E47-1)*24+12*2,IF(E47=1,12*2,""))</f>
        <v/>
      </c>
      <c r="U47" s="131">
        <f t="shared" ref="U47" si="19">IF(AD47&lt;&gt;"",IF((AD47)&gt;=1441,24,IF((AD47)&gt;=661,12,IF((AD47)&gt;=481,6,0))),"")</f>
        <v>0</v>
      </c>
      <c r="V47" s="131">
        <f t="shared" ref="V47" si="20">IF(T47="",U47-(IF(O47&gt;0,(24/100*20)*O47,0)+IF(P47&gt;0,(24/100*40)*P47,0)+IF(Q47&gt;0,(24/100*40)*Q47,0)),T47-(IF(O47&gt;0,(24/100*20)*O47,0)+IF(P47&gt;0,(24/100*40)*P47,0)+IF(Q47&gt;0,(24/100*40)*Q47,0)))</f>
        <v>0</v>
      </c>
      <c r="W47" s="132">
        <f>SUM(W14:W46)</f>
        <v>0</v>
      </c>
      <c r="X47" s="127"/>
      <c r="Y47" s="133"/>
      <c r="Z47" s="134"/>
      <c r="AA47" s="132">
        <f>SUM(AA14:AA46)</f>
        <v>0</v>
      </c>
      <c r="AB47" s="132">
        <f>SUM(AB14:AB46)</f>
        <v>0</v>
      </c>
      <c r="AC47" s="135">
        <f>AC46</f>
        <v>0</v>
      </c>
      <c r="AD47" s="10">
        <f t="shared" ref="AD47" si="21">MINUTE(F47)+HOUR(F47)*60</f>
        <v>0</v>
      </c>
    </row>
    <row r="48" spans="1:30" ht="33.75" customHeight="1" x14ac:dyDescent="0.35">
      <c r="N48" s="1" t="s">
        <v>48</v>
      </c>
      <c r="W48" s="263" t="s">
        <v>72</v>
      </c>
      <c r="X48" s="263"/>
      <c r="Y48" s="263"/>
      <c r="Z48" s="57"/>
      <c r="AA48" s="57"/>
      <c r="AB48" s="57"/>
      <c r="AC48" s="57"/>
    </row>
    <row r="50" spans="1:33" x14ac:dyDescent="0.3">
      <c r="A50" s="219" t="s">
        <v>56</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row>
    <row r="51" spans="1:33" ht="13.5" customHeight="1" x14ac:dyDescent="0.3">
      <c r="A51" s="220"/>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row>
    <row r="52" spans="1:33" ht="36.75" customHeight="1" x14ac:dyDescent="0.3">
      <c r="A52" s="262" t="s">
        <v>88</v>
      </c>
      <c r="B52" s="262"/>
      <c r="C52" s="262"/>
      <c r="D52" s="262"/>
      <c r="E52" s="262"/>
      <c r="F52" s="262"/>
      <c r="G52" s="262"/>
      <c r="H52" s="262"/>
      <c r="I52" s="262"/>
      <c r="J52" s="262"/>
      <c r="K52" s="262"/>
      <c r="L52" s="262"/>
      <c r="M52" s="262"/>
      <c r="N52" s="262"/>
      <c r="O52" s="262"/>
      <c r="P52" s="262"/>
      <c r="Q52" s="262"/>
      <c r="R52" s="262"/>
      <c r="S52" s="262"/>
      <c r="T52" s="50"/>
      <c r="U52" s="50"/>
      <c r="V52" s="50"/>
      <c r="W52" s="50"/>
      <c r="X52" s="50"/>
      <c r="Y52" s="54"/>
      <c r="Z52" s="50"/>
      <c r="AA52" s="50"/>
      <c r="AB52" s="50"/>
      <c r="AC52" s="50"/>
    </row>
    <row r="53" spans="1:33" ht="31.5" customHeight="1" x14ac:dyDescent="0.3">
      <c r="A53" s="264" t="s">
        <v>73</v>
      </c>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row>
    <row r="54" spans="1:33" s="111" customFormat="1" ht="31.5" customHeight="1" x14ac:dyDescent="0.3">
      <c r="A54" s="42" t="s">
        <v>34</v>
      </c>
      <c r="B54" s="261" t="s">
        <v>84</v>
      </c>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110"/>
      <c r="AE54" s="110"/>
      <c r="AF54" s="110"/>
      <c r="AG54" s="110"/>
    </row>
    <row r="55" spans="1:33" ht="198" customHeight="1" x14ac:dyDescent="0.3">
      <c r="A55" s="42" t="s">
        <v>35</v>
      </c>
      <c r="B55" s="147" t="s">
        <v>64</v>
      </c>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row>
    <row r="56" spans="1:33" ht="22.5" customHeight="1" x14ac:dyDescent="0.3">
      <c r="A56" s="42"/>
      <c r="B56" s="158" t="s">
        <v>43</v>
      </c>
      <c r="C56" s="158"/>
      <c r="D56" s="158"/>
      <c r="E56" s="158"/>
      <c r="F56" s="158"/>
      <c r="G56" s="158"/>
      <c r="H56" s="30" t="s">
        <v>45</v>
      </c>
      <c r="I56" s="35"/>
      <c r="J56" s="35"/>
      <c r="K56" s="35"/>
      <c r="L56" s="35"/>
      <c r="M56" s="35"/>
      <c r="N56" s="35"/>
      <c r="O56" s="35"/>
      <c r="P56" s="35"/>
      <c r="Q56" s="35"/>
      <c r="R56" s="35"/>
      <c r="S56" s="35"/>
      <c r="T56" s="10"/>
      <c r="U56" s="10"/>
      <c r="V56" s="10"/>
      <c r="W56" s="10"/>
      <c r="X56" s="10"/>
      <c r="Y56" s="55"/>
      <c r="Z56" s="10"/>
      <c r="AA56" s="10"/>
      <c r="AB56" s="10"/>
      <c r="AC56" s="10"/>
    </row>
    <row r="57" spans="1:33" ht="3" customHeight="1" x14ac:dyDescent="0.3">
      <c r="A57" s="43"/>
      <c r="B57" s="30"/>
      <c r="C57" s="30"/>
      <c r="D57" s="30"/>
      <c r="E57" s="30"/>
      <c r="F57" s="30"/>
      <c r="G57" s="30"/>
      <c r="H57" s="30"/>
      <c r="I57" s="32"/>
      <c r="J57" s="32"/>
      <c r="K57" s="32"/>
      <c r="L57" s="32"/>
      <c r="M57" s="32"/>
      <c r="N57" s="32"/>
      <c r="O57" s="32"/>
      <c r="P57" s="32"/>
      <c r="Q57" s="32"/>
      <c r="R57" s="32"/>
      <c r="S57" s="32"/>
    </row>
    <row r="58" spans="1:33" ht="27.75" customHeight="1" x14ac:dyDescent="0.3">
      <c r="A58" s="43"/>
      <c r="B58" s="10"/>
      <c r="C58" s="38" t="s">
        <v>47</v>
      </c>
      <c r="D58" s="245" t="s">
        <v>46</v>
      </c>
      <c r="E58" s="256" t="s">
        <v>48</v>
      </c>
      <c r="F58" s="256"/>
      <c r="G58" s="49" t="s">
        <v>49</v>
      </c>
      <c r="H58" s="245" t="s">
        <v>50</v>
      </c>
      <c r="I58" s="49" t="s">
        <v>49</v>
      </c>
      <c r="J58" s="28"/>
      <c r="K58" s="28"/>
      <c r="L58" s="28"/>
      <c r="M58" s="28"/>
      <c r="N58" s="28"/>
      <c r="O58" s="28"/>
      <c r="P58" s="28"/>
      <c r="Q58" s="28"/>
      <c r="R58" s="28"/>
      <c r="S58" s="28"/>
    </row>
    <row r="59" spans="1:33" ht="16.5" customHeight="1" x14ac:dyDescent="0.3">
      <c r="A59" s="43"/>
      <c r="B59" s="10"/>
      <c r="C59" s="3"/>
      <c r="D59" s="246"/>
      <c r="E59" s="247"/>
      <c r="F59" s="248"/>
      <c r="G59" s="39"/>
      <c r="H59" s="246"/>
      <c r="I59" s="39"/>
      <c r="J59" s="28"/>
      <c r="K59" s="28"/>
      <c r="L59" s="28"/>
      <c r="M59" s="28"/>
      <c r="N59" s="28"/>
      <c r="O59" s="28"/>
      <c r="P59" s="28"/>
      <c r="Q59" s="28"/>
      <c r="R59" s="28"/>
      <c r="S59" s="28"/>
    </row>
    <row r="60" spans="1:33" ht="18" customHeight="1" x14ac:dyDescent="0.3">
      <c r="A60" s="43"/>
      <c r="B60" s="48"/>
      <c r="C60" s="3"/>
      <c r="D60" s="246"/>
      <c r="E60" s="244"/>
      <c r="F60" s="244"/>
      <c r="G60" s="39"/>
      <c r="H60" s="246"/>
      <c r="I60" s="39"/>
      <c r="J60" s="28"/>
      <c r="K60" s="28"/>
      <c r="L60" s="28"/>
      <c r="M60" s="28"/>
      <c r="N60" s="28"/>
      <c r="O60" s="28"/>
      <c r="P60" s="28"/>
      <c r="Q60" s="28"/>
      <c r="R60" s="28"/>
      <c r="S60" s="28"/>
    </row>
    <row r="61" spans="1:33" ht="18" customHeight="1" x14ac:dyDescent="0.3">
      <c r="A61" s="43"/>
      <c r="B61" s="47"/>
      <c r="C61" s="47"/>
      <c r="D61" s="246"/>
      <c r="E61" s="257"/>
      <c r="F61" s="257"/>
      <c r="G61" s="40"/>
      <c r="H61" s="246"/>
      <c r="I61" s="40"/>
      <c r="J61" s="28"/>
      <c r="K61" s="28"/>
      <c r="L61" s="28"/>
      <c r="M61" s="28"/>
      <c r="N61" s="28"/>
      <c r="O61" s="28"/>
      <c r="P61" s="28"/>
      <c r="Q61" s="28"/>
      <c r="R61" s="28"/>
      <c r="S61" s="28"/>
    </row>
    <row r="62" spans="1:33" ht="22.5" customHeight="1" x14ac:dyDescent="0.3">
      <c r="A62" s="43"/>
      <c r="B62" s="252" t="s">
        <v>55</v>
      </c>
      <c r="C62" s="252"/>
      <c r="D62" s="252"/>
      <c r="E62" s="252"/>
      <c r="F62" s="252"/>
      <c r="G62" s="253"/>
      <c r="H62" s="254"/>
      <c r="I62" s="254"/>
      <c r="J62" s="254"/>
      <c r="K62" s="254"/>
      <c r="L62" s="254"/>
      <c r="M62" s="254"/>
      <c r="N62" s="254"/>
      <c r="O62" s="254"/>
      <c r="P62" s="254"/>
      <c r="Q62" s="254"/>
      <c r="R62" s="254"/>
      <c r="S62" s="255"/>
    </row>
    <row r="63" spans="1:33" ht="12" customHeight="1" x14ac:dyDescent="0.3">
      <c r="A63" s="43"/>
      <c r="B63" s="28"/>
      <c r="C63" s="28"/>
      <c r="D63" s="31"/>
      <c r="E63" s="28"/>
      <c r="F63" s="28"/>
      <c r="G63" s="28"/>
      <c r="H63" s="31"/>
      <c r="I63" s="28"/>
      <c r="J63" s="28"/>
      <c r="K63" s="28"/>
      <c r="L63" s="28"/>
      <c r="M63" s="28"/>
      <c r="N63" s="28"/>
      <c r="O63" s="28"/>
      <c r="P63" s="28"/>
      <c r="Q63" s="28"/>
      <c r="R63" s="28"/>
      <c r="S63" s="28"/>
    </row>
    <row r="64" spans="1:33" ht="30.75" customHeight="1" x14ac:dyDescent="0.3">
      <c r="A64" s="42" t="s">
        <v>36</v>
      </c>
      <c r="B64" s="147" t="s">
        <v>78</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row>
    <row r="65" spans="1:33" ht="6" customHeight="1" x14ac:dyDescent="0.3">
      <c r="A65" s="27"/>
      <c r="G65" s="33"/>
    </row>
    <row r="66" spans="1:33" ht="18" x14ac:dyDescent="0.3">
      <c r="A66" s="42" t="s">
        <v>37</v>
      </c>
      <c r="B66" s="162" t="s">
        <v>76</v>
      </c>
      <c r="C66" s="162"/>
      <c r="D66" s="162"/>
      <c r="E66" s="162"/>
      <c r="F66" s="162"/>
      <c r="G66" s="162"/>
      <c r="H66" s="162"/>
      <c r="I66" s="162"/>
      <c r="J66" s="162"/>
      <c r="K66" s="162"/>
      <c r="L66" s="113"/>
    </row>
    <row r="67" spans="1:33" x14ac:dyDescent="0.3">
      <c r="B67" s="161" t="s">
        <v>48</v>
      </c>
      <c r="C67" s="161"/>
      <c r="D67" s="161" t="s">
        <v>75</v>
      </c>
      <c r="E67" s="161"/>
      <c r="F67" s="161"/>
      <c r="G67" s="161"/>
    </row>
    <row r="68" spans="1:33" x14ac:dyDescent="0.3">
      <c r="B68" s="160"/>
      <c r="C68" s="160"/>
      <c r="D68" s="159"/>
      <c r="E68" s="159"/>
      <c r="F68" s="159"/>
      <c r="G68" s="159"/>
    </row>
    <row r="69" spans="1:33" x14ac:dyDescent="0.3">
      <c r="B69" s="160"/>
      <c r="C69" s="160"/>
      <c r="D69" s="159"/>
      <c r="E69" s="159"/>
      <c r="F69" s="159"/>
      <c r="G69" s="159"/>
    </row>
    <row r="70" spans="1:33" x14ac:dyDescent="0.3">
      <c r="B70" s="160"/>
      <c r="C70" s="160"/>
      <c r="D70" s="159"/>
      <c r="E70" s="159"/>
      <c r="F70" s="159"/>
      <c r="G70" s="159"/>
    </row>
    <row r="71" spans="1:33" x14ac:dyDescent="0.3">
      <c r="B71" s="160"/>
      <c r="C71" s="160"/>
      <c r="D71" s="159"/>
      <c r="E71" s="159"/>
      <c r="F71" s="159"/>
      <c r="G71" s="159"/>
    </row>
    <row r="72" spans="1:33" x14ac:dyDescent="0.3">
      <c r="B72" s="160"/>
      <c r="C72" s="160"/>
      <c r="D72" s="159"/>
      <c r="E72" s="159"/>
      <c r="F72" s="159"/>
      <c r="G72" s="159"/>
    </row>
    <row r="73" spans="1:33" ht="8.25" customHeight="1" x14ac:dyDescent="0.3"/>
    <row r="74" spans="1:33" ht="18" x14ac:dyDescent="0.3">
      <c r="A74" s="42" t="s">
        <v>77</v>
      </c>
      <c r="B74" s="156" t="s">
        <v>51</v>
      </c>
      <c r="C74" s="156"/>
      <c r="D74" s="156"/>
      <c r="E74" s="156"/>
      <c r="F74" s="156"/>
      <c r="G74" s="156"/>
      <c r="H74" s="156"/>
      <c r="I74" s="156"/>
      <c r="J74" s="156"/>
      <c r="K74" s="156"/>
      <c r="L74" s="156"/>
      <c r="M74" s="156"/>
      <c r="N74" s="156"/>
      <c r="O74" s="156"/>
      <c r="P74" s="156"/>
      <c r="Q74" s="156"/>
      <c r="R74" s="156"/>
      <c r="S74" s="156"/>
      <c r="T74" s="10"/>
      <c r="U74" s="10"/>
      <c r="V74" s="10"/>
      <c r="W74" s="10"/>
      <c r="X74" s="10"/>
      <c r="Y74" s="55"/>
      <c r="Z74" s="10"/>
      <c r="AA74" s="10"/>
      <c r="AB74" s="10"/>
      <c r="AC74" s="10"/>
    </row>
    <row r="75" spans="1:33" ht="7.5" customHeight="1" x14ac:dyDescent="0.3"/>
    <row r="76" spans="1:33" ht="18.75" customHeight="1" x14ac:dyDescent="0.3">
      <c r="A76" s="42" t="s">
        <v>81</v>
      </c>
      <c r="B76" s="249" t="s">
        <v>38</v>
      </c>
      <c r="C76" s="250"/>
      <c r="D76" s="250"/>
      <c r="E76" s="250"/>
      <c r="F76" s="251"/>
      <c r="G76" s="36" t="s">
        <v>41</v>
      </c>
      <c r="H76" s="149" t="s">
        <v>61</v>
      </c>
      <c r="I76" s="150"/>
      <c r="J76" s="150"/>
      <c r="K76" s="150"/>
      <c r="L76" s="150"/>
      <c r="M76" s="150"/>
      <c r="N76" s="150"/>
      <c r="O76" s="150"/>
      <c r="P76" s="150"/>
      <c r="Q76" s="150"/>
      <c r="R76" s="150"/>
      <c r="S76" s="150"/>
      <c r="T76" s="150"/>
      <c r="U76" s="150"/>
      <c r="V76" s="150"/>
      <c r="W76" s="150"/>
      <c r="X76" s="151"/>
      <c r="Y76" s="56"/>
      <c r="Z76" s="46"/>
      <c r="AA76" s="46"/>
      <c r="AB76" s="46"/>
      <c r="AC76" s="46"/>
      <c r="AG76" s="1"/>
    </row>
    <row r="77" spans="1:33" ht="18" x14ac:dyDescent="0.3">
      <c r="A77" s="42"/>
      <c r="B77" s="137" t="s">
        <v>39</v>
      </c>
      <c r="C77" s="138"/>
      <c r="D77" s="138"/>
      <c r="E77" s="138"/>
      <c r="F77" s="139"/>
      <c r="G77" s="41">
        <v>2</v>
      </c>
      <c r="H77" s="152"/>
      <c r="I77" s="153"/>
      <c r="J77" s="153"/>
      <c r="K77" s="153"/>
      <c r="L77" s="153"/>
      <c r="M77" s="153"/>
      <c r="N77" s="153"/>
      <c r="O77" s="153"/>
      <c r="P77" s="153"/>
      <c r="Q77" s="153"/>
      <c r="R77" s="153"/>
      <c r="S77" s="153"/>
      <c r="T77" s="153"/>
      <c r="U77" s="153"/>
      <c r="V77" s="153"/>
      <c r="W77" s="153"/>
      <c r="X77" s="154"/>
      <c r="Y77" s="56"/>
      <c r="Z77" s="46"/>
      <c r="AA77" s="46"/>
      <c r="AB77" s="46"/>
      <c r="AC77" s="46"/>
      <c r="AG77" s="1"/>
    </row>
    <row r="78" spans="1:33" ht="15.75" customHeight="1" x14ac:dyDescent="0.3">
      <c r="A78" s="42"/>
      <c r="B78" s="137" t="s">
        <v>42</v>
      </c>
      <c r="C78" s="138"/>
      <c r="D78" s="138"/>
      <c r="E78" s="138"/>
      <c r="F78" s="139"/>
      <c r="G78" s="41">
        <v>2</v>
      </c>
      <c r="H78" s="10" t="s">
        <v>58</v>
      </c>
      <c r="I78" s="44" t="s">
        <v>60</v>
      </c>
      <c r="J78" s="146" t="s">
        <v>67</v>
      </c>
      <c r="K78" s="147"/>
      <c r="L78" s="147"/>
      <c r="M78" s="147"/>
      <c r="N78" s="147"/>
      <c r="O78" s="147"/>
      <c r="P78" s="147"/>
      <c r="Q78" s="147"/>
      <c r="R78" s="147"/>
      <c r="S78" s="147"/>
      <c r="T78" s="147"/>
      <c r="U78" s="147"/>
      <c r="V78" s="147"/>
      <c r="W78" s="147"/>
      <c r="X78" s="148"/>
      <c r="Y78" s="55"/>
      <c r="Z78" s="10"/>
      <c r="AA78" s="10"/>
      <c r="AB78" s="10"/>
      <c r="AC78" s="10"/>
      <c r="AG78" s="1"/>
    </row>
    <row r="79" spans="1:33" x14ac:dyDescent="0.3">
      <c r="A79" s="109"/>
      <c r="B79" s="137" t="s">
        <v>62</v>
      </c>
      <c r="C79" s="138"/>
      <c r="D79" s="138"/>
      <c r="E79" s="138"/>
      <c r="F79" s="139"/>
      <c r="G79" s="37" t="s">
        <v>54</v>
      </c>
      <c r="H79" s="10" t="s">
        <v>59</v>
      </c>
      <c r="I79" s="45" t="s">
        <v>60</v>
      </c>
      <c r="J79" s="155" t="s">
        <v>57</v>
      </c>
      <c r="K79" s="156"/>
      <c r="L79" s="156"/>
      <c r="M79" s="156"/>
      <c r="N79" s="156"/>
      <c r="O79" s="156"/>
      <c r="P79" s="156"/>
      <c r="Q79" s="156"/>
      <c r="R79" s="156"/>
      <c r="S79" s="156"/>
      <c r="T79" s="156"/>
      <c r="U79" s="156"/>
      <c r="V79" s="156"/>
      <c r="W79" s="156"/>
      <c r="X79" s="157"/>
      <c r="Y79" s="55"/>
      <c r="Z79" s="10"/>
      <c r="AA79" s="10"/>
      <c r="AB79" s="10"/>
      <c r="AC79" s="10"/>
      <c r="AG79" s="1"/>
    </row>
    <row r="80" spans="1:33" x14ac:dyDescent="0.3">
      <c r="A80" s="109"/>
      <c r="B80" s="137" t="s">
        <v>63</v>
      </c>
      <c r="C80" s="138"/>
      <c r="D80" s="138"/>
      <c r="E80" s="138"/>
      <c r="F80" s="139"/>
      <c r="G80" s="37" t="s">
        <v>54</v>
      </c>
      <c r="H80" s="10"/>
      <c r="I80" s="34"/>
      <c r="J80" s="137" t="s">
        <v>52</v>
      </c>
      <c r="K80" s="139"/>
      <c r="L80" s="112"/>
      <c r="M80" s="141"/>
      <c r="N80" s="141"/>
      <c r="O80" s="141"/>
      <c r="P80" s="141"/>
      <c r="Q80" s="141"/>
      <c r="R80" s="141"/>
      <c r="S80" s="141"/>
      <c r="T80" s="141"/>
      <c r="U80" s="141"/>
      <c r="V80" s="141"/>
      <c r="W80" s="141"/>
      <c r="X80" s="142"/>
      <c r="AC80" s="10"/>
      <c r="AG80" s="1"/>
    </row>
    <row r="81" spans="1:33" x14ac:dyDescent="0.3">
      <c r="A81" s="27"/>
      <c r="B81" s="137" t="s">
        <v>40</v>
      </c>
      <c r="C81" s="139"/>
      <c r="D81" s="143"/>
      <c r="E81" s="144"/>
      <c r="F81" s="144"/>
      <c r="G81" s="145"/>
      <c r="H81" s="137" t="s">
        <v>53</v>
      </c>
      <c r="I81" s="138"/>
      <c r="J81" s="138"/>
      <c r="K81" s="138"/>
      <c r="L81" s="138"/>
      <c r="M81" s="139"/>
      <c r="N81" s="140"/>
      <c r="O81" s="141"/>
      <c r="P81" s="141"/>
      <c r="Q81" s="141"/>
      <c r="R81" s="141"/>
      <c r="S81" s="141"/>
      <c r="T81" s="141"/>
      <c r="U81" s="141"/>
      <c r="V81" s="141"/>
      <c r="W81" s="141"/>
      <c r="X81" s="142"/>
      <c r="AC81" s="10"/>
      <c r="AG81" s="1"/>
    </row>
    <row r="84" spans="1:33" ht="18" x14ac:dyDescent="0.3">
      <c r="A84" s="42" t="s">
        <v>94</v>
      </c>
      <c r="B84" s="1" t="s">
        <v>95</v>
      </c>
    </row>
    <row r="85" spans="1:33" x14ac:dyDescent="0.3">
      <c r="B85" s="136"/>
      <c r="C85" s="136"/>
      <c r="D85" s="136"/>
      <c r="E85" s="136"/>
      <c r="F85" s="136"/>
      <c r="G85" s="136"/>
      <c r="H85" s="136"/>
      <c r="I85" s="136"/>
    </row>
    <row r="86" spans="1:33" x14ac:dyDescent="0.3">
      <c r="B86" s="136"/>
      <c r="C86" s="136"/>
      <c r="D86" s="136"/>
      <c r="E86" s="136"/>
      <c r="F86" s="136"/>
      <c r="G86" s="136"/>
      <c r="H86" s="136"/>
      <c r="I86" s="136"/>
    </row>
    <row r="87" spans="1:33" x14ac:dyDescent="0.3">
      <c r="B87" s="136"/>
      <c r="C87" s="136"/>
      <c r="D87" s="136"/>
      <c r="E87" s="136"/>
      <c r="F87" s="136"/>
      <c r="G87" s="136"/>
      <c r="H87" s="136"/>
      <c r="I87" s="136"/>
    </row>
    <row r="88" spans="1:33" x14ac:dyDescent="0.3">
      <c r="B88" s="136"/>
      <c r="C88" s="136"/>
      <c r="D88" s="136"/>
      <c r="E88" s="136"/>
      <c r="F88" s="136"/>
      <c r="G88" s="136"/>
      <c r="H88" s="136"/>
      <c r="I88" s="136"/>
    </row>
    <row r="89" spans="1:33" x14ac:dyDescent="0.3">
      <c r="B89" s="136"/>
      <c r="C89" s="136"/>
      <c r="D89" s="136"/>
      <c r="E89" s="136"/>
      <c r="F89" s="136"/>
      <c r="G89" s="136"/>
      <c r="H89" s="136"/>
      <c r="I89" s="136"/>
    </row>
    <row r="90" spans="1:33" x14ac:dyDescent="0.3">
      <c r="B90" s="136"/>
      <c r="C90" s="136"/>
      <c r="D90" s="136"/>
      <c r="E90" s="136"/>
      <c r="F90" s="136"/>
      <c r="G90" s="136"/>
      <c r="H90" s="136"/>
      <c r="I90" s="136"/>
    </row>
    <row r="91" spans="1:33" x14ac:dyDescent="0.3">
      <c r="B91" s="136"/>
      <c r="C91" s="136"/>
      <c r="D91" s="136"/>
      <c r="E91" s="136"/>
      <c r="F91" s="136"/>
      <c r="G91" s="136"/>
      <c r="H91" s="136"/>
      <c r="I91" s="136"/>
    </row>
    <row r="92" spans="1:33" x14ac:dyDescent="0.3">
      <c r="B92" s="136"/>
      <c r="C92" s="136"/>
      <c r="D92" s="136"/>
      <c r="E92" s="136"/>
      <c r="F92" s="136"/>
      <c r="G92" s="136"/>
      <c r="H92" s="136"/>
      <c r="I92" s="136"/>
    </row>
    <row r="93" spans="1:33" x14ac:dyDescent="0.3">
      <c r="B93" s="136"/>
      <c r="C93" s="136"/>
      <c r="D93" s="136"/>
      <c r="E93" s="136"/>
      <c r="F93" s="136"/>
      <c r="G93" s="136"/>
      <c r="H93" s="136"/>
      <c r="I93" s="136"/>
    </row>
    <row r="94" spans="1:33" x14ac:dyDescent="0.3">
      <c r="B94" s="136"/>
      <c r="C94" s="136"/>
      <c r="D94" s="136"/>
      <c r="E94" s="136"/>
      <c r="F94" s="136"/>
      <c r="G94" s="136"/>
      <c r="H94" s="136"/>
      <c r="I94" s="136"/>
    </row>
  </sheetData>
  <sheetProtection algorithmName="SHA-512" hashValue="19RlMQN1ifmji8CUr1+7mKbXhQCbuCrixzeTkkTIJb8B6l8XRjRUqYBvn4bHXsh+p7XXh+YBJDqOxhRFejoV7A==" saltValue="3Un4x8l+NFPciHACp72BCw==" spinCount="100000" sheet="1" deleteRows="0"/>
  <customSheetViews>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1"/>
    </customSheetView>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2"/>
      <headerFooter>
        <oddHeader xml:space="preserve">&amp;L&amp;"-,Fett"&amp;14Reisekosten - Antrag auf Abrechnung für Lehrkräfte im Regierungsbezirk Köln
</oddHeader>
        <oddFooter>&amp;CSeite &amp;P von &amp;N</oddFooter>
      </headerFooter>
    </customSheetView>
  </customSheetViews>
  <mergeCells count="83">
    <mergeCell ref="V9:V11"/>
    <mergeCell ref="L9:L11"/>
    <mergeCell ref="B54:AC54"/>
    <mergeCell ref="A52:S52"/>
    <mergeCell ref="W48:Y48"/>
    <mergeCell ref="A53:AC53"/>
    <mergeCell ref="B62:F62"/>
    <mergeCell ref="G62:S62"/>
    <mergeCell ref="E58:F58"/>
    <mergeCell ref="E61:F61"/>
    <mergeCell ref="H58:H61"/>
    <mergeCell ref="B79:F79"/>
    <mergeCell ref="B78:F78"/>
    <mergeCell ref="X9:X11"/>
    <mergeCell ref="T9:T11"/>
    <mergeCell ref="U9:U11"/>
    <mergeCell ref="R10:S10"/>
    <mergeCell ref="O9:S9"/>
    <mergeCell ref="K9:K11"/>
    <mergeCell ref="M9:M11"/>
    <mergeCell ref="N9:N11"/>
    <mergeCell ref="O10:Q10"/>
    <mergeCell ref="E60:F60"/>
    <mergeCell ref="D58:D61"/>
    <mergeCell ref="E59:F59"/>
    <mergeCell ref="B76:F76"/>
    <mergeCell ref="D67:G67"/>
    <mergeCell ref="D71:G71"/>
    <mergeCell ref="B71:C71"/>
    <mergeCell ref="F5:H5"/>
    <mergeCell ref="F6:H7"/>
    <mergeCell ref="A5:E5"/>
    <mergeCell ref="A6:E7"/>
    <mergeCell ref="B70:C70"/>
    <mergeCell ref="A50:AC51"/>
    <mergeCell ref="A9:B10"/>
    <mergeCell ref="C9:D10"/>
    <mergeCell ref="E9:F10"/>
    <mergeCell ref="G9:G11"/>
    <mergeCell ref="H9:H11"/>
    <mergeCell ref="Y9:AA10"/>
    <mergeCell ref="AC9:AC11"/>
    <mergeCell ref="AB9:AB11"/>
    <mergeCell ref="A1:Q1"/>
    <mergeCell ref="A4:C4"/>
    <mergeCell ref="D4:H4"/>
    <mergeCell ref="B64:AC64"/>
    <mergeCell ref="R1:Y1"/>
    <mergeCell ref="U3:AC7"/>
    <mergeCell ref="N6:S7"/>
    <mergeCell ref="J3:S5"/>
    <mergeCell ref="J6:M6"/>
    <mergeCell ref="J7:M7"/>
    <mergeCell ref="I4:I5"/>
    <mergeCell ref="A3:C3"/>
    <mergeCell ref="D3:H3"/>
    <mergeCell ref="I9:I11"/>
    <mergeCell ref="J9:J11"/>
    <mergeCell ref="W9:W11"/>
    <mergeCell ref="B77:F77"/>
    <mergeCell ref="J78:X78"/>
    <mergeCell ref="H76:X77"/>
    <mergeCell ref="J79:X79"/>
    <mergeCell ref="B55:AC55"/>
    <mergeCell ref="B56:G56"/>
    <mergeCell ref="B74:S74"/>
    <mergeCell ref="D72:G72"/>
    <mergeCell ref="B72:C72"/>
    <mergeCell ref="B67:C67"/>
    <mergeCell ref="B69:C69"/>
    <mergeCell ref="D68:G68"/>
    <mergeCell ref="D69:G69"/>
    <mergeCell ref="B68:C68"/>
    <mergeCell ref="B66:K66"/>
    <mergeCell ref="D70:G70"/>
    <mergeCell ref="B85:I94"/>
    <mergeCell ref="H81:M81"/>
    <mergeCell ref="J80:K80"/>
    <mergeCell ref="N81:X81"/>
    <mergeCell ref="M80:X80"/>
    <mergeCell ref="D81:G81"/>
    <mergeCell ref="B81:C81"/>
    <mergeCell ref="B80:F80"/>
  </mergeCells>
  <dataValidations count="7">
    <dataValidation type="date" allowBlank="1" showInputMessage="1" showErrorMessage="1" sqref="A14:A46 C14:C46" xr:uid="{31CED3CD-4839-41E2-8487-0D1385859C5B}">
      <formula1>44927</formula1>
      <formula2>45657</formula2>
    </dataValidation>
    <dataValidation type="time" allowBlank="1" showInputMessage="1" showErrorMessage="1" sqref="B14:B46 D14:D46" xr:uid="{6A063361-02D0-4064-AC1B-8B3D56FA88E5}">
      <formula1>0</formula1>
      <formula2>0.999305555555556</formula2>
    </dataValidation>
    <dataValidation type="whole" allowBlank="1" showInputMessage="1" showErrorMessage="1" sqref="L14:L47 A47:I47 K47" xr:uid="{D99BA193-2324-4E30-A263-699464E51217}">
      <formula1>0</formula1>
      <formula2>67000</formula2>
    </dataValidation>
    <dataValidation type="whole" allowBlank="1" showInputMessage="1" showErrorMessage="1" sqref="Y14:Z47 J14:J46" xr:uid="{B0644A9C-6086-4342-AECC-88AD09215488}">
      <formula1>0</formula1>
      <formula2>65000</formula2>
    </dataValidation>
    <dataValidation type="decimal" allowBlank="1" showInputMessage="1" showErrorMessage="1" sqref="N14:N47" xr:uid="{D51F4B93-E116-4130-9CC7-F452181F3F06}">
      <formula1>0</formula1>
      <formula2>65000.99</formula2>
    </dataValidation>
    <dataValidation type="whole" allowBlank="1" showInputMessage="1" showErrorMessage="1" sqref="O14:Q47" xr:uid="{0B8302CE-DC1D-441B-B98F-A89B1E02E408}">
      <formula1>0</formula1>
      <formula2>100</formula2>
    </dataValidation>
    <dataValidation type="decimal" allowBlank="1" showInputMessage="1" showErrorMessage="1" sqref="X14:X47 S14:S47" xr:uid="{43A1C1E2-E9BA-46B2-80DF-DE595C1C1238}">
      <formula1>0.01</formula1>
      <formula2>65000.99</formula2>
    </dataValidation>
  </dataValidations>
  <pageMargins left="0.51181102362204722" right="0.51181102362204722" top="1.6535433070866143" bottom="0.59055118110236227" header="0.31496062992125984" footer="0.31496062992125984"/>
  <pageSetup paperSize="9" scale="53" fitToHeight="0" orientation="landscape" r:id="rId3"/>
  <headerFooter differentFirst="1">
    <oddFooter xml:space="preserve">&amp;C&amp;"-,Fett"&amp;16                                                          &amp;RSeite &amp;P
</oddFooter>
    <firstFooter xml:space="preserve">&amp;L
&amp;C&amp;"-,Fett"&amp;16                                                          
</firstFooter>
  </headerFooter>
  <rowBreaks count="1" manualBreakCount="1">
    <brk id="48" max="29" man="1"/>
  </rowBreaks>
  <ignoredErrors>
    <ignoredError sqref="E12" unlockedFormula="1"/>
    <ignoredError sqref="AC13:AC14"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B4C28B98-6CF9-4E44-84B2-F4348A851396}">
          <x14:formula1>
            <xm:f>Tabelle1!$A$6:$A$7</xm:f>
          </x14:formula1>
          <xm:sqref>B60 H56:H57</xm:sqref>
        </x14:dataValidation>
        <x14:dataValidation type="list" allowBlank="1" showInputMessage="1" showErrorMessage="1" xr:uid="{5F1C2F6F-9EBD-429C-8CE1-F483974FB0A6}">
          <x14:formula1>
            <xm:f>Tabelle1!$A$1:$A$3</xm:f>
          </x14:formula1>
          <xm:sqref>L12:L13 K12:K46</xm:sqref>
        </x14:dataValidation>
        <x14:dataValidation type="list" allowBlank="1" showInputMessage="1" showErrorMessage="1" xr:uid="{03E2CE46-C2C8-44D4-9840-4D4AE069543C}">
          <x14:formula1>
            <xm:f>Tabelle1!$B$1:$B$3</xm:f>
          </x14:formula1>
          <xm:sqref>H14:H46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dimension ref="A1:B12"/>
  <sheetViews>
    <sheetView workbookViewId="0">
      <selection activeCell="B4" sqref="B4"/>
    </sheetView>
  </sheetViews>
  <sheetFormatPr baseColWidth="10" defaultRowHeight="14.4" x14ac:dyDescent="0.3"/>
  <sheetData>
    <row r="1" spans="1:2" x14ac:dyDescent="0.3">
      <c r="A1" t="s">
        <v>0</v>
      </c>
      <c r="B1" t="s">
        <v>6</v>
      </c>
    </row>
    <row r="2" spans="1:2" x14ac:dyDescent="0.3">
      <c r="A2" t="s">
        <v>19</v>
      </c>
      <c r="B2" t="s">
        <v>31</v>
      </c>
    </row>
    <row r="3" spans="1:2" x14ac:dyDescent="0.3">
      <c r="A3" t="s">
        <v>1</v>
      </c>
      <c r="B3" t="s">
        <v>93</v>
      </c>
    </row>
    <row r="6" spans="1:2" x14ac:dyDescent="0.3">
      <c r="A6" s="29" t="s">
        <v>44</v>
      </c>
    </row>
    <row r="7" spans="1:2" x14ac:dyDescent="0.3">
      <c r="A7" s="29" t="s">
        <v>45</v>
      </c>
    </row>
    <row r="10" spans="1:2" x14ac:dyDescent="0.3">
      <c r="A10">
        <v>25</v>
      </c>
    </row>
    <row r="11" spans="1:2" x14ac:dyDescent="0.3">
      <c r="A11">
        <v>50</v>
      </c>
    </row>
    <row r="12" spans="1:2" x14ac:dyDescent="0.3">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Straussfeld, Carmen</cp:lastModifiedBy>
  <cp:lastPrinted>2023-06-23T06:09:16Z</cp:lastPrinted>
  <dcterms:created xsi:type="dcterms:W3CDTF">2022-04-20T06:08:11Z</dcterms:created>
  <dcterms:modified xsi:type="dcterms:W3CDTF">2023-06-23T06:11:12Z</dcterms:modified>
</cp:coreProperties>
</file>